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workbookProtection workbookPassword="E931" lockStructure="1"/>
  <bookViews>
    <workbookView xWindow="0" yWindow="60" windowWidth="19440" windowHeight="7095" tabRatio="592" activeTab="2"/>
  </bookViews>
  <sheets>
    <sheet name="Details" sheetId="1" r:id="rId1"/>
    <sheet name="Disclaimer" sheetId="2" r:id="rId2"/>
    <sheet name="Appendix 1" sheetId="9" r:id="rId3"/>
    <sheet name="Appendix 2" sheetId="10" r:id="rId4"/>
    <sheet name="Appendix 3" sheetId="6" r:id="rId5"/>
  </sheets>
  <externalReferences>
    <externalReference r:id="rId6"/>
  </externalReferences>
  <definedNames>
    <definedName name="_xlnm._FilterDatabase" localSheetId="4" hidden="1">'Appendix 3'!$D$4:$H$30</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8" i="10" l="1"/>
  <c r="N8" i="10"/>
  <c r="O8" i="10"/>
  <c r="M9" i="10"/>
  <c r="N9" i="10"/>
  <c r="O9" i="10"/>
  <c r="M10" i="10"/>
  <c r="N10" i="10"/>
  <c r="O10" i="10"/>
  <c r="M11" i="10"/>
  <c r="N11" i="10"/>
  <c r="O11" i="10"/>
  <c r="M12" i="10"/>
  <c r="N12" i="10"/>
  <c r="O12" i="10"/>
  <c r="M13" i="10"/>
  <c r="N13" i="10"/>
  <c r="O13" i="10"/>
  <c r="M14" i="10"/>
  <c r="N14" i="10"/>
  <c r="O14" i="10"/>
  <c r="M15" i="10"/>
  <c r="N15" i="10"/>
  <c r="O15" i="10"/>
  <c r="M16" i="10"/>
  <c r="N16" i="10"/>
  <c r="O16" i="10"/>
  <c r="M17" i="10"/>
  <c r="N17" i="10"/>
  <c r="O17" i="10"/>
  <c r="M18" i="10"/>
  <c r="N18" i="10"/>
  <c r="O18" i="10"/>
  <c r="M19" i="10"/>
  <c r="N19" i="10"/>
  <c r="O19" i="10"/>
  <c r="M20" i="10"/>
  <c r="N20" i="10"/>
  <c r="O20" i="10"/>
  <c r="M21" i="10"/>
  <c r="N21" i="10"/>
  <c r="O21" i="10"/>
  <c r="M22" i="10"/>
  <c r="N22" i="10"/>
  <c r="O22" i="10"/>
  <c r="M23" i="10"/>
  <c r="N23" i="10"/>
  <c r="O23" i="10"/>
  <c r="M24" i="10"/>
  <c r="N24" i="10"/>
  <c r="O24" i="10"/>
  <c r="M25" i="10"/>
  <c r="N25" i="10"/>
  <c r="O25" i="10"/>
  <c r="M26" i="10"/>
  <c r="N26" i="10"/>
  <c r="O26" i="10"/>
  <c r="M27" i="10"/>
  <c r="N27" i="10"/>
  <c r="O27" i="10"/>
  <c r="M28" i="10"/>
  <c r="N28" i="10"/>
  <c r="O28" i="10"/>
  <c r="M29" i="10"/>
  <c r="N29" i="10"/>
  <c r="O29" i="10"/>
  <c r="M30" i="10"/>
  <c r="N30" i="10"/>
  <c r="O30" i="10"/>
  <c r="M31" i="10"/>
  <c r="N31" i="10"/>
  <c r="O31" i="10"/>
  <c r="M32" i="10"/>
  <c r="N32" i="10"/>
  <c r="O32" i="10"/>
  <c r="M33" i="10"/>
  <c r="N33" i="10"/>
  <c r="O33" i="10"/>
  <c r="M34" i="10"/>
  <c r="N34" i="10"/>
  <c r="O34" i="10"/>
  <c r="M35" i="10"/>
  <c r="N35" i="10"/>
  <c r="O35" i="10"/>
  <c r="M36" i="10"/>
  <c r="N36" i="10"/>
  <c r="O36" i="10"/>
  <c r="M37" i="10"/>
  <c r="N37" i="10"/>
  <c r="O37" i="10"/>
  <c r="M38" i="10"/>
  <c r="N38" i="10"/>
  <c r="O38" i="10"/>
  <c r="M39" i="10"/>
  <c r="N39" i="10"/>
  <c r="O39" i="10"/>
  <c r="M40" i="10"/>
  <c r="N40" i="10"/>
  <c r="O40" i="10"/>
  <c r="M41" i="10"/>
  <c r="N41" i="10"/>
  <c r="O41" i="10"/>
  <c r="M42" i="10"/>
  <c r="N42" i="10"/>
  <c r="O42" i="10"/>
  <c r="M44" i="10"/>
  <c r="N44" i="10"/>
  <c r="O44" i="10"/>
  <c r="O7" i="10"/>
  <c r="N7" i="10"/>
  <c r="M7" i="10"/>
  <c r="M8" i="9"/>
  <c r="N8" i="9"/>
  <c r="O8" i="9"/>
  <c r="M9" i="9"/>
  <c r="N9" i="9"/>
  <c r="O9" i="9"/>
  <c r="M10" i="9"/>
  <c r="N10" i="9"/>
  <c r="O10" i="9"/>
  <c r="M11" i="9"/>
  <c r="N11" i="9"/>
  <c r="O11" i="9"/>
  <c r="M12" i="9"/>
  <c r="N12" i="9"/>
  <c r="O12" i="9"/>
  <c r="M13" i="9"/>
  <c r="N13" i="9"/>
  <c r="O13" i="9"/>
  <c r="M14" i="9"/>
  <c r="N14" i="9"/>
  <c r="O14" i="9"/>
  <c r="M15" i="9"/>
  <c r="N15" i="9"/>
  <c r="O15" i="9"/>
  <c r="M16" i="9"/>
  <c r="N16" i="9"/>
  <c r="O16" i="9"/>
  <c r="M17" i="9"/>
  <c r="N17" i="9"/>
  <c r="O17" i="9"/>
  <c r="M18" i="9"/>
  <c r="N18" i="9"/>
  <c r="O18" i="9"/>
  <c r="M19" i="9"/>
  <c r="N19" i="9"/>
  <c r="O19" i="9"/>
  <c r="M20" i="9"/>
  <c r="N20" i="9"/>
  <c r="O20" i="9"/>
  <c r="M21" i="9"/>
  <c r="N21" i="9"/>
  <c r="O21" i="9"/>
  <c r="M22" i="9"/>
  <c r="N22" i="9"/>
  <c r="O22" i="9"/>
  <c r="M23" i="9"/>
  <c r="N23" i="9"/>
  <c r="O23" i="9"/>
  <c r="M24" i="9"/>
  <c r="N24" i="9"/>
  <c r="O24" i="9"/>
  <c r="M25" i="9"/>
  <c r="N25" i="9"/>
  <c r="O25" i="9"/>
  <c r="M26" i="9"/>
  <c r="N26" i="9"/>
  <c r="O26" i="9"/>
  <c r="M27" i="9"/>
  <c r="N27" i="9"/>
  <c r="O27" i="9"/>
  <c r="M28" i="9"/>
  <c r="N28" i="9"/>
  <c r="O28" i="9"/>
  <c r="M29" i="9"/>
  <c r="N29" i="9"/>
  <c r="O29" i="9"/>
  <c r="M30" i="9"/>
  <c r="N30" i="9"/>
  <c r="O30" i="9"/>
  <c r="M31" i="9"/>
  <c r="N31" i="9"/>
  <c r="O31" i="9"/>
  <c r="M32" i="9"/>
  <c r="N32" i="9"/>
  <c r="O32" i="9"/>
  <c r="M33" i="9"/>
  <c r="N33" i="9"/>
  <c r="O33" i="9"/>
  <c r="M34" i="9"/>
  <c r="N34" i="9"/>
  <c r="O34" i="9"/>
  <c r="M35" i="9"/>
  <c r="N35" i="9"/>
  <c r="O35" i="9"/>
  <c r="M36" i="9"/>
  <c r="N36" i="9"/>
  <c r="O36" i="9"/>
  <c r="M37" i="9"/>
  <c r="N37" i="9"/>
  <c r="O37" i="9"/>
  <c r="M38" i="9"/>
  <c r="N38" i="9"/>
  <c r="O38" i="9"/>
  <c r="M39" i="9"/>
  <c r="N39" i="9"/>
  <c r="O39" i="9"/>
  <c r="M40" i="9"/>
  <c r="N40" i="9"/>
  <c r="O40" i="9"/>
  <c r="M41" i="9"/>
  <c r="N41" i="9"/>
  <c r="O41" i="9"/>
  <c r="M42" i="9"/>
  <c r="N42" i="9"/>
  <c r="O42" i="9"/>
  <c r="M44" i="9"/>
  <c r="N44" i="9"/>
  <c r="O44" i="9"/>
  <c r="O7" i="9"/>
  <c r="N7" i="9"/>
  <c r="M7" i="9"/>
  <c r="G44" i="9"/>
  <c r="G7" i="9"/>
  <c r="O7" i="6"/>
  <c r="M8" i="6"/>
  <c r="M9" i="6"/>
  <c r="M10" i="6"/>
  <c r="M11" i="6"/>
  <c r="M12" i="6"/>
  <c r="M13" i="6"/>
  <c r="M14" i="6"/>
  <c r="M15" i="6"/>
  <c r="M16" i="6"/>
  <c r="M17" i="6"/>
  <c r="M18" i="6"/>
  <c r="M19" i="6"/>
  <c r="M20" i="6"/>
  <c r="M21" i="6"/>
  <c r="M22" i="6"/>
  <c r="M23" i="6"/>
  <c r="M24" i="6"/>
  <c r="M25" i="6"/>
  <c r="M26" i="6"/>
  <c r="M27" i="6"/>
  <c r="M28" i="6"/>
  <c r="M29" i="6"/>
  <c r="M30" i="6"/>
  <c r="M7" i="6"/>
  <c r="O32" i="6" l="1"/>
  <c r="O8" i="6"/>
  <c r="O9" i="6"/>
  <c r="O10" i="6"/>
  <c r="O11" i="6"/>
  <c r="O12" i="6"/>
  <c r="O13" i="6"/>
  <c r="O14" i="6"/>
  <c r="O15" i="6"/>
  <c r="O16" i="6"/>
  <c r="O17" i="6"/>
  <c r="O18" i="6"/>
  <c r="O19" i="6"/>
  <c r="O20" i="6"/>
  <c r="O21" i="6"/>
  <c r="O22" i="6"/>
  <c r="O23" i="6"/>
  <c r="O24" i="6"/>
  <c r="O25" i="6"/>
  <c r="O26" i="6"/>
  <c r="O27" i="6"/>
  <c r="O28" i="6"/>
  <c r="O29" i="6"/>
  <c r="O30" i="6"/>
  <c r="N32" i="6"/>
  <c r="N8" i="6"/>
  <c r="N9" i="6"/>
  <c r="N10" i="6"/>
  <c r="N11" i="6"/>
  <c r="N12" i="6"/>
  <c r="N13" i="6"/>
  <c r="N14" i="6"/>
  <c r="N15" i="6"/>
  <c r="N16" i="6"/>
  <c r="N17" i="6"/>
  <c r="N18" i="6"/>
  <c r="N19" i="6"/>
  <c r="N20" i="6"/>
  <c r="N21" i="6"/>
  <c r="N22" i="6"/>
  <c r="N23" i="6"/>
  <c r="N24" i="6"/>
  <c r="N25" i="6"/>
  <c r="N26" i="6"/>
  <c r="N27" i="6"/>
  <c r="N28" i="6"/>
  <c r="N29" i="6"/>
  <c r="N30" i="6"/>
  <c r="N7" i="6"/>
  <c r="M32" i="6"/>
  <c r="L32" i="6"/>
  <c r="L8" i="6"/>
  <c r="L9" i="6"/>
  <c r="L10" i="6"/>
  <c r="L11" i="6"/>
  <c r="L12" i="6"/>
  <c r="L13" i="6"/>
  <c r="L14" i="6"/>
  <c r="L15" i="6"/>
  <c r="L16" i="6"/>
  <c r="L17" i="6"/>
  <c r="L18" i="6"/>
  <c r="L19" i="6"/>
  <c r="L20" i="6"/>
  <c r="L21" i="6"/>
  <c r="L22" i="6"/>
  <c r="L23" i="6"/>
  <c r="L24" i="6"/>
  <c r="L25" i="6"/>
  <c r="L26" i="6"/>
  <c r="L27" i="6"/>
  <c r="L28" i="6"/>
  <c r="L29" i="6"/>
  <c r="L30" i="6"/>
  <c r="L7" i="6"/>
  <c r="K32" i="6"/>
  <c r="K8" i="6"/>
  <c r="K9" i="6"/>
  <c r="K10" i="6"/>
  <c r="K11" i="6"/>
  <c r="K12" i="6"/>
  <c r="K13" i="6"/>
  <c r="K14" i="6"/>
  <c r="K15" i="6"/>
  <c r="K16" i="6"/>
  <c r="K17" i="6"/>
  <c r="K18" i="6"/>
  <c r="K19" i="6"/>
  <c r="K20" i="6"/>
  <c r="K21" i="6"/>
  <c r="K22" i="6"/>
  <c r="K23" i="6"/>
  <c r="K24" i="6"/>
  <c r="K25" i="6"/>
  <c r="K26" i="6"/>
  <c r="K27" i="6"/>
  <c r="K28" i="6"/>
  <c r="K29" i="6"/>
  <c r="K30" i="6"/>
  <c r="K7" i="6"/>
  <c r="G32" i="6"/>
  <c r="G8" i="6"/>
  <c r="G9" i="6"/>
  <c r="G10" i="6"/>
  <c r="G11" i="6"/>
  <c r="G12" i="6"/>
  <c r="G13" i="6"/>
  <c r="G14" i="6"/>
  <c r="G15" i="6"/>
  <c r="G16" i="6"/>
  <c r="G17" i="6"/>
  <c r="G18" i="6"/>
  <c r="G19" i="6"/>
  <c r="G20" i="6"/>
  <c r="G21" i="6"/>
  <c r="G22" i="6"/>
  <c r="G23" i="6"/>
  <c r="G24" i="6"/>
  <c r="G25" i="6"/>
  <c r="G26" i="6"/>
  <c r="G27" i="6"/>
  <c r="G28" i="6"/>
  <c r="G29" i="6"/>
  <c r="G30" i="6"/>
  <c r="G31" i="6"/>
  <c r="G7" i="6"/>
  <c r="D7" i="10" l="1"/>
  <c r="E7" i="10"/>
  <c r="F7" i="10"/>
  <c r="H7" i="10"/>
  <c r="K7" i="10" s="1"/>
  <c r="I7" i="10"/>
  <c r="J7" i="10"/>
  <c r="L7" i="10"/>
  <c r="D8" i="10"/>
  <c r="E8" i="10"/>
  <c r="F8" i="10"/>
  <c r="H8" i="10"/>
  <c r="I8" i="10"/>
  <c r="J8" i="10"/>
  <c r="L8" i="10"/>
  <c r="D9" i="10"/>
  <c r="E9" i="10"/>
  <c r="F9" i="10"/>
  <c r="H9" i="10"/>
  <c r="I9" i="10"/>
  <c r="J9" i="10"/>
  <c r="L9" i="10"/>
  <c r="D10" i="10"/>
  <c r="E10" i="10"/>
  <c r="F10" i="10"/>
  <c r="H10" i="10"/>
  <c r="I10" i="10"/>
  <c r="J10" i="10"/>
  <c r="L10" i="10"/>
  <c r="D11" i="10"/>
  <c r="E11" i="10"/>
  <c r="F11" i="10"/>
  <c r="H11" i="10"/>
  <c r="K11" i="10" s="1"/>
  <c r="I11" i="10"/>
  <c r="J11" i="10"/>
  <c r="L11" i="10"/>
  <c r="D12" i="10"/>
  <c r="G12" i="10" s="1"/>
  <c r="E12" i="10"/>
  <c r="F12" i="10"/>
  <c r="H12" i="10"/>
  <c r="I12" i="10"/>
  <c r="J12" i="10"/>
  <c r="L12" i="10"/>
  <c r="D13" i="10"/>
  <c r="E13" i="10"/>
  <c r="F13" i="10"/>
  <c r="H13" i="10"/>
  <c r="I13" i="10"/>
  <c r="J13" i="10"/>
  <c r="L13" i="10"/>
  <c r="D14" i="10"/>
  <c r="E14" i="10"/>
  <c r="F14" i="10"/>
  <c r="H14" i="10"/>
  <c r="I14" i="10"/>
  <c r="J14" i="10"/>
  <c r="L14" i="10"/>
  <c r="D15" i="10"/>
  <c r="E15" i="10"/>
  <c r="F15" i="10"/>
  <c r="H15" i="10"/>
  <c r="K15" i="10" s="1"/>
  <c r="I15" i="10"/>
  <c r="J15" i="10"/>
  <c r="L15" i="10"/>
  <c r="D16" i="10"/>
  <c r="G16" i="10" s="1"/>
  <c r="E16" i="10"/>
  <c r="F16" i="10"/>
  <c r="H16" i="10"/>
  <c r="I16" i="10"/>
  <c r="J16" i="10"/>
  <c r="L16" i="10"/>
  <c r="D17" i="10"/>
  <c r="E17" i="10"/>
  <c r="F17" i="10"/>
  <c r="H17" i="10"/>
  <c r="I17" i="10"/>
  <c r="J17" i="10"/>
  <c r="L17" i="10"/>
  <c r="D18" i="10"/>
  <c r="E18" i="10"/>
  <c r="F18" i="10"/>
  <c r="H18" i="10"/>
  <c r="I18" i="10"/>
  <c r="J18" i="10"/>
  <c r="L18" i="10"/>
  <c r="D19" i="10"/>
  <c r="E19" i="10"/>
  <c r="F19" i="10"/>
  <c r="H19" i="10"/>
  <c r="K19" i="10" s="1"/>
  <c r="I19" i="10"/>
  <c r="J19" i="10"/>
  <c r="L19" i="10"/>
  <c r="D20" i="10"/>
  <c r="G20" i="10" s="1"/>
  <c r="E20" i="10"/>
  <c r="F20" i="10"/>
  <c r="H20" i="10"/>
  <c r="I20" i="10"/>
  <c r="J20" i="10"/>
  <c r="L20" i="10"/>
  <c r="D21" i="10"/>
  <c r="E21" i="10"/>
  <c r="F21" i="10"/>
  <c r="H21" i="10"/>
  <c r="I21" i="10"/>
  <c r="J21" i="10"/>
  <c r="L21" i="10"/>
  <c r="D22" i="10"/>
  <c r="E22" i="10"/>
  <c r="F22" i="10"/>
  <c r="H22" i="10"/>
  <c r="I22" i="10"/>
  <c r="J22" i="10"/>
  <c r="L22" i="10"/>
  <c r="D23" i="10"/>
  <c r="E23" i="10"/>
  <c r="F23" i="10"/>
  <c r="H23" i="10"/>
  <c r="K23" i="10" s="1"/>
  <c r="I23" i="10"/>
  <c r="J23" i="10"/>
  <c r="L23" i="10"/>
  <c r="D24" i="10"/>
  <c r="G24" i="10" s="1"/>
  <c r="E24" i="10"/>
  <c r="F24" i="10"/>
  <c r="H24" i="10"/>
  <c r="I24" i="10"/>
  <c r="J24" i="10"/>
  <c r="L24" i="10"/>
  <c r="D25" i="10"/>
  <c r="E25" i="10"/>
  <c r="F25" i="10"/>
  <c r="H25" i="10"/>
  <c r="I25" i="10"/>
  <c r="J25" i="10"/>
  <c r="L25" i="10"/>
  <c r="D26" i="10"/>
  <c r="E26" i="10"/>
  <c r="F26" i="10"/>
  <c r="H26" i="10"/>
  <c r="I26" i="10"/>
  <c r="J26" i="10"/>
  <c r="L26" i="10"/>
  <c r="D27" i="10"/>
  <c r="E27" i="10"/>
  <c r="F27" i="10"/>
  <c r="H27" i="10"/>
  <c r="K27" i="10" s="1"/>
  <c r="I27" i="10"/>
  <c r="J27" i="10"/>
  <c r="L27" i="10"/>
  <c r="D28" i="10"/>
  <c r="G28" i="10" s="1"/>
  <c r="E28" i="10"/>
  <c r="F28" i="10"/>
  <c r="H28" i="10"/>
  <c r="I28" i="10"/>
  <c r="J28" i="10"/>
  <c r="L28" i="10"/>
  <c r="D29" i="10"/>
  <c r="E29" i="10"/>
  <c r="F29" i="10"/>
  <c r="H29" i="10"/>
  <c r="I29" i="10"/>
  <c r="J29" i="10"/>
  <c r="L29" i="10"/>
  <c r="D30" i="10"/>
  <c r="E30" i="10"/>
  <c r="F30" i="10"/>
  <c r="H30" i="10"/>
  <c r="I30" i="10"/>
  <c r="J30" i="10"/>
  <c r="L30" i="10"/>
  <c r="D31" i="10"/>
  <c r="E31" i="10"/>
  <c r="F31" i="10"/>
  <c r="H31" i="10"/>
  <c r="K31" i="10" s="1"/>
  <c r="I31" i="10"/>
  <c r="J31" i="10"/>
  <c r="L31" i="10"/>
  <c r="D32" i="10"/>
  <c r="G32" i="10" s="1"/>
  <c r="E32" i="10"/>
  <c r="F32" i="10"/>
  <c r="H32" i="10"/>
  <c r="I32" i="10"/>
  <c r="J32" i="10"/>
  <c r="L32" i="10"/>
  <c r="D33" i="10"/>
  <c r="E33" i="10"/>
  <c r="F33" i="10"/>
  <c r="H33" i="10"/>
  <c r="I33" i="10"/>
  <c r="J33" i="10"/>
  <c r="L33" i="10"/>
  <c r="D34" i="10"/>
  <c r="E34" i="10"/>
  <c r="F34" i="10"/>
  <c r="H34" i="10"/>
  <c r="I34" i="10"/>
  <c r="J34" i="10"/>
  <c r="L34" i="10"/>
  <c r="D35" i="10"/>
  <c r="E35" i="10"/>
  <c r="F35" i="10"/>
  <c r="H35" i="10"/>
  <c r="K35" i="10" s="1"/>
  <c r="I35" i="10"/>
  <c r="J35" i="10"/>
  <c r="L35" i="10"/>
  <c r="D36" i="10"/>
  <c r="G36" i="10" s="1"/>
  <c r="E36" i="10"/>
  <c r="F36" i="10"/>
  <c r="H36" i="10"/>
  <c r="I36" i="10"/>
  <c r="J36" i="10"/>
  <c r="L36" i="10"/>
  <c r="D37" i="10"/>
  <c r="E37" i="10"/>
  <c r="F37" i="10"/>
  <c r="H37" i="10"/>
  <c r="I37" i="10"/>
  <c r="J37" i="10"/>
  <c r="L37" i="10"/>
  <c r="D38" i="10"/>
  <c r="E38" i="10"/>
  <c r="F38" i="10"/>
  <c r="H38" i="10"/>
  <c r="I38" i="10"/>
  <c r="J38" i="10"/>
  <c r="L38" i="10"/>
  <c r="D39" i="10"/>
  <c r="E39" i="10"/>
  <c r="F39" i="10"/>
  <c r="H39" i="10"/>
  <c r="K39" i="10" s="1"/>
  <c r="I39" i="10"/>
  <c r="J39" i="10"/>
  <c r="L39" i="10"/>
  <c r="D40" i="10"/>
  <c r="G40" i="10" s="1"/>
  <c r="E40" i="10"/>
  <c r="F40" i="10"/>
  <c r="H40" i="10"/>
  <c r="I40" i="10"/>
  <c r="J40" i="10"/>
  <c r="L40" i="10"/>
  <c r="D41" i="10"/>
  <c r="E41" i="10"/>
  <c r="F41" i="10"/>
  <c r="H41" i="10"/>
  <c r="I41" i="10"/>
  <c r="J41" i="10"/>
  <c r="L41" i="10"/>
  <c r="D42" i="10"/>
  <c r="E42" i="10"/>
  <c r="F42" i="10"/>
  <c r="H42" i="10"/>
  <c r="I42" i="10"/>
  <c r="J42" i="10"/>
  <c r="L42" i="10"/>
  <c r="D24" i="9"/>
  <c r="E24" i="9"/>
  <c r="F24" i="9"/>
  <c r="H24" i="9"/>
  <c r="I24" i="9"/>
  <c r="J24" i="9"/>
  <c r="L24" i="9"/>
  <c r="D15" i="9"/>
  <c r="E15" i="9"/>
  <c r="F15" i="9"/>
  <c r="H15" i="9"/>
  <c r="K15" i="9" s="1"/>
  <c r="I15" i="9"/>
  <c r="J15" i="9"/>
  <c r="L15" i="9"/>
  <c r="D23" i="9"/>
  <c r="G23" i="9" s="1"/>
  <c r="E23" i="9"/>
  <c r="F23" i="9"/>
  <c r="H23" i="9"/>
  <c r="I23" i="9"/>
  <c r="J23" i="9"/>
  <c r="L23" i="9"/>
  <c r="D27" i="9"/>
  <c r="E27" i="9"/>
  <c r="F27" i="9"/>
  <c r="H27" i="9"/>
  <c r="I27" i="9"/>
  <c r="J27" i="9"/>
  <c r="L27" i="9"/>
  <c r="D21" i="9"/>
  <c r="E21" i="9"/>
  <c r="F21" i="9"/>
  <c r="H21" i="9"/>
  <c r="I21" i="9"/>
  <c r="J21" i="9"/>
  <c r="L21" i="9"/>
  <c r="D33" i="9"/>
  <c r="E33" i="9"/>
  <c r="F33" i="9"/>
  <c r="H33" i="9"/>
  <c r="K33" i="9" s="1"/>
  <c r="I33" i="9"/>
  <c r="J33" i="9"/>
  <c r="L33" i="9"/>
  <c r="D36" i="9"/>
  <c r="G36" i="9" s="1"/>
  <c r="E36" i="9"/>
  <c r="F36" i="9"/>
  <c r="H36" i="9"/>
  <c r="I36" i="9"/>
  <c r="J36" i="9"/>
  <c r="L36" i="9"/>
  <c r="D14" i="9"/>
  <c r="E14" i="9"/>
  <c r="F14" i="9"/>
  <c r="H14" i="9"/>
  <c r="I14" i="9"/>
  <c r="J14" i="9"/>
  <c r="L14" i="9"/>
  <c r="D29" i="9"/>
  <c r="E29" i="9"/>
  <c r="F29" i="9"/>
  <c r="H29" i="9"/>
  <c r="I29" i="9"/>
  <c r="J29" i="9"/>
  <c r="L29" i="9"/>
  <c r="D25" i="9"/>
  <c r="E25" i="9"/>
  <c r="F25" i="9"/>
  <c r="H25" i="9"/>
  <c r="K25" i="9" s="1"/>
  <c r="I25" i="9"/>
  <c r="J25" i="9"/>
  <c r="L25" i="9"/>
  <c r="D39" i="9"/>
  <c r="G39" i="9" s="1"/>
  <c r="E39" i="9"/>
  <c r="F39" i="9"/>
  <c r="H39" i="9"/>
  <c r="I39" i="9"/>
  <c r="J39" i="9"/>
  <c r="L39" i="9"/>
  <c r="D26" i="9"/>
  <c r="E26" i="9"/>
  <c r="F26" i="9"/>
  <c r="H26" i="9"/>
  <c r="I26" i="9"/>
  <c r="J26" i="9"/>
  <c r="L26" i="9"/>
  <c r="D37" i="9"/>
  <c r="E37" i="9"/>
  <c r="F37" i="9"/>
  <c r="H37" i="9"/>
  <c r="I37" i="9"/>
  <c r="J37" i="9"/>
  <c r="L37" i="9"/>
  <c r="D16" i="9"/>
  <c r="E16" i="9"/>
  <c r="F16" i="9"/>
  <c r="H16" i="9"/>
  <c r="K16" i="9" s="1"/>
  <c r="I16" i="9"/>
  <c r="J16" i="9"/>
  <c r="L16" i="9"/>
  <c r="D28" i="9"/>
  <c r="G28" i="9" s="1"/>
  <c r="E28" i="9"/>
  <c r="F28" i="9"/>
  <c r="H28" i="9"/>
  <c r="I28" i="9"/>
  <c r="J28" i="9"/>
  <c r="L28" i="9"/>
  <c r="D34" i="9"/>
  <c r="E34" i="9"/>
  <c r="F34" i="9"/>
  <c r="H34" i="9"/>
  <c r="I34" i="9"/>
  <c r="J34" i="9"/>
  <c r="L34" i="9"/>
  <c r="D20" i="9"/>
  <c r="E20" i="9"/>
  <c r="F20" i="9"/>
  <c r="H20" i="9"/>
  <c r="I20" i="9"/>
  <c r="J20" i="9"/>
  <c r="L20" i="9"/>
  <c r="D18" i="9"/>
  <c r="E18" i="9"/>
  <c r="F18" i="9"/>
  <c r="H18" i="9"/>
  <c r="K18" i="9" s="1"/>
  <c r="I18" i="9"/>
  <c r="J18" i="9"/>
  <c r="L18" i="9"/>
  <c r="D22" i="9"/>
  <c r="G22" i="9" s="1"/>
  <c r="E22" i="9"/>
  <c r="F22" i="9"/>
  <c r="H22" i="9"/>
  <c r="I22" i="9"/>
  <c r="J22" i="9"/>
  <c r="L22" i="9"/>
  <c r="D32" i="9"/>
  <c r="E32" i="9"/>
  <c r="F32" i="9"/>
  <c r="H32" i="9"/>
  <c r="I32" i="9"/>
  <c r="J32" i="9"/>
  <c r="L32" i="9"/>
  <c r="D30" i="9"/>
  <c r="E30" i="9"/>
  <c r="F30" i="9"/>
  <c r="H30" i="9"/>
  <c r="I30" i="9"/>
  <c r="J30" i="9"/>
  <c r="L30" i="9"/>
  <c r="D7" i="9"/>
  <c r="E7" i="9"/>
  <c r="F7" i="9"/>
  <c r="H7" i="9"/>
  <c r="I7" i="9"/>
  <c r="J7" i="9"/>
  <c r="L7" i="9"/>
  <c r="D11" i="9"/>
  <c r="G11" i="9" s="1"/>
  <c r="E11" i="9"/>
  <c r="F11" i="9"/>
  <c r="H11" i="9"/>
  <c r="I11" i="9"/>
  <c r="J11" i="9"/>
  <c r="L11" i="9"/>
  <c r="D17" i="9"/>
  <c r="E17" i="9"/>
  <c r="F17" i="9"/>
  <c r="H17" i="9"/>
  <c r="I17" i="9"/>
  <c r="J17" i="9"/>
  <c r="L17" i="9"/>
  <c r="D19" i="9"/>
  <c r="E19" i="9"/>
  <c r="F19" i="9"/>
  <c r="H19" i="9"/>
  <c r="I19" i="9"/>
  <c r="J19" i="9"/>
  <c r="L19" i="9"/>
  <c r="D38" i="9"/>
  <c r="E38" i="9"/>
  <c r="F38" i="9"/>
  <c r="H38" i="9"/>
  <c r="K38" i="9" s="1"/>
  <c r="I38" i="9"/>
  <c r="J38" i="9"/>
  <c r="L38" i="9"/>
  <c r="D9" i="9"/>
  <c r="G9" i="9" s="1"/>
  <c r="E9" i="9"/>
  <c r="F9" i="9"/>
  <c r="H9" i="9"/>
  <c r="I9" i="9"/>
  <c r="J9" i="9"/>
  <c r="L9" i="9"/>
  <c r="D12" i="9"/>
  <c r="E12" i="9"/>
  <c r="F12" i="9"/>
  <c r="H12" i="9"/>
  <c r="I12" i="9"/>
  <c r="J12" i="9"/>
  <c r="L12" i="9"/>
  <c r="D35" i="9"/>
  <c r="E35" i="9"/>
  <c r="F35" i="9"/>
  <c r="H35" i="9"/>
  <c r="I35" i="9"/>
  <c r="J35" i="9"/>
  <c r="L35" i="9"/>
  <c r="D10" i="9"/>
  <c r="E10" i="9"/>
  <c r="F10" i="9"/>
  <c r="H10" i="9"/>
  <c r="I10" i="9"/>
  <c r="J10" i="9"/>
  <c r="L10" i="9"/>
  <c r="D31" i="9"/>
  <c r="G31" i="9" s="1"/>
  <c r="E31" i="9"/>
  <c r="F31" i="9"/>
  <c r="H31" i="9"/>
  <c r="I31" i="9"/>
  <c r="J31" i="9"/>
  <c r="L31" i="9"/>
  <c r="D40" i="9"/>
  <c r="E40" i="9"/>
  <c r="F40" i="9"/>
  <c r="H40" i="9"/>
  <c r="I40" i="9"/>
  <c r="J40" i="9"/>
  <c r="L40" i="9"/>
  <c r="D8" i="9"/>
  <c r="E8" i="9"/>
  <c r="F8" i="9"/>
  <c r="H8" i="9"/>
  <c r="I8" i="9"/>
  <c r="J8" i="9"/>
  <c r="L8" i="9"/>
  <c r="D41" i="9"/>
  <c r="E41" i="9"/>
  <c r="F41" i="9"/>
  <c r="H41" i="9"/>
  <c r="K41" i="9" s="1"/>
  <c r="I41" i="9"/>
  <c r="J41" i="9"/>
  <c r="L41" i="9"/>
  <c r="D42" i="9"/>
  <c r="G42" i="9" s="1"/>
  <c r="E42" i="9"/>
  <c r="F42" i="9"/>
  <c r="H42" i="9"/>
  <c r="I42" i="9"/>
  <c r="J42" i="9"/>
  <c r="L42" i="9"/>
  <c r="D13" i="9"/>
  <c r="E13" i="9"/>
  <c r="F13" i="9"/>
  <c r="H13" i="9"/>
  <c r="I13" i="9"/>
  <c r="J13" i="9"/>
  <c r="J44" i="9" s="1"/>
  <c r="L13" i="9"/>
  <c r="B9" i="6"/>
  <c r="B10" i="6"/>
  <c r="B11" i="6" s="1"/>
  <c r="B12" i="6" s="1"/>
  <c r="B13" i="6" s="1"/>
  <c r="B14" i="6" s="1"/>
  <c r="B15" i="6" s="1"/>
  <c r="B16" i="6" s="1"/>
  <c r="B17" i="6" s="1"/>
  <c r="B18" i="6" s="1"/>
  <c r="B19" i="6" s="1"/>
  <c r="B20" i="6" s="1"/>
  <c r="B21" i="6" s="1"/>
  <c r="B22" i="6" s="1"/>
  <c r="B23" i="6" s="1"/>
  <c r="B24" i="6" s="1"/>
  <c r="B25" i="6" s="1"/>
  <c r="B26" i="6" s="1"/>
  <c r="B27" i="6" s="1"/>
  <c r="B28" i="6" s="1"/>
  <c r="B29" i="6" s="1"/>
  <c r="B30" i="6" s="1"/>
  <c r="B31" i="6" s="1"/>
  <c r="B8" i="6"/>
  <c r="E44" i="10" l="1"/>
  <c r="D44" i="10"/>
  <c r="G8" i="10"/>
  <c r="G41" i="10"/>
  <c r="K40" i="10"/>
  <c r="G37" i="10"/>
  <c r="K36" i="10"/>
  <c r="G33" i="10"/>
  <c r="K32" i="10"/>
  <c r="G29" i="10"/>
  <c r="K28" i="10"/>
  <c r="G25" i="10"/>
  <c r="K24" i="10"/>
  <c r="G21" i="10"/>
  <c r="K20" i="10"/>
  <c r="G17" i="10"/>
  <c r="K16" i="10"/>
  <c r="G13" i="10"/>
  <c r="K12" i="10"/>
  <c r="G9" i="10"/>
  <c r="K8" i="10"/>
  <c r="G42" i="10"/>
  <c r="K41" i="10"/>
  <c r="I44" i="10"/>
  <c r="G38" i="10"/>
  <c r="K37" i="10"/>
  <c r="G34" i="10"/>
  <c r="K33" i="10"/>
  <c r="G30" i="10"/>
  <c r="K29" i="10"/>
  <c r="G26" i="10"/>
  <c r="K25" i="10"/>
  <c r="G22" i="10"/>
  <c r="K21" i="10"/>
  <c r="G18" i="10"/>
  <c r="K17" i="10"/>
  <c r="G14" i="10"/>
  <c r="K13" i="10"/>
  <c r="G10" i="10"/>
  <c r="K9" i="10"/>
  <c r="F44" i="10"/>
  <c r="K42" i="10"/>
  <c r="G39" i="10"/>
  <c r="K38" i="10"/>
  <c r="G35" i="10"/>
  <c r="K34" i="10"/>
  <c r="G31" i="10"/>
  <c r="K30" i="10"/>
  <c r="G27" i="10"/>
  <c r="K26" i="10"/>
  <c r="G23" i="10"/>
  <c r="K22" i="10"/>
  <c r="G19" i="10"/>
  <c r="K18" i="10"/>
  <c r="G15" i="10"/>
  <c r="K14" i="10"/>
  <c r="G11" i="10"/>
  <c r="K10" i="10"/>
  <c r="G7" i="10"/>
  <c r="L44" i="10"/>
  <c r="J44" i="10"/>
  <c r="K13" i="9"/>
  <c r="G8" i="9"/>
  <c r="K40" i="9"/>
  <c r="G35" i="9"/>
  <c r="K12" i="9"/>
  <c r="G19" i="9"/>
  <c r="K17" i="9"/>
  <c r="G30" i="9"/>
  <c r="K32" i="9"/>
  <c r="G20" i="9"/>
  <c r="K34" i="9"/>
  <c r="G37" i="9"/>
  <c r="K26" i="9"/>
  <c r="G29" i="9"/>
  <c r="K14" i="9"/>
  <c r="G21" i="9"/>
  <c r="K27" i="9"/>
  <c r="G24" i="9"/>
  <c r="G41" i="9"/>
  <c r="K8" i="9"/>
  <c r="G10" i="9"/>
  <c r="K35" i="9"/>
  <c r="G38" i="9"/>
  <c r="K19" i="9"/>
  <c r="K30" i="9"/>
  <c r="G18" i="9"/>
  <c r="K20" i="9"/>
  <c r="G16" i="9"/>
  <c r="K37" i="9"/>
  <c r="G25" i="9"/>
  <c r="K29" i="9"/>
  <c r="G33" i="9"/>
  <c r="K21" i="9"/>
  <c r="G15" i="9"/>
  <c r="K24" i="9"/>
  <c r="K10" i="9"/>
  <c r="K7" i="9"/>
  <c r="G13" i="9"/>
  <c r="K42" i="9"/>
  <c r="G40" i="9"/>
  <c r="K31" i="9"/>
  <c r="G12" i="9"/>
  <c r="K9" i="9"/>
  <c r="G17" i="9"/>
  <c r="K11" i="9"/>
  <c r="G32" i="9"/>
  <c r="K22" i="9"/>
  <c r="G34" i="9"/>
  <c r="K28" i="9"/>
  <c r="G26" i="9"/>
  <c r="K39" i="9"/>
  <c r="G14" i="9"/>
  <c r="K36" i="9"/>
  <c r="G27" i="9"/>
  <c r="K23" i="9"/>
  <c r="E44" i="9"/>
  <c r="D44" i="9"/>
  <c r="I44" i="9"/>
  <c r="L44" i="9"/>
  <c r="F44" i="9"/>
  <c r="H44" i="10"/>
  <c r="H44" i="9"/>
  <c r="K44" i="10" l="1"/>
  <c r="G44" i="10"/>
  <c r="K44" i="9"/>
  <c r="D27" i="6"/>
  <c r="E27" i="6"/>
  <c r="F27" i="6"/>
  <c r="H27" i="6"/>
  <c r="I27" i="6"/>
  <c r="J27" i="6"/>
  <c r="D11" i="6"/>
  <c r="E11" i="6"/>
  <c r="F11" i="6"/>
  <c r="H11" i="6"/>
  <c r="I11" i="6"/>
  <c r="J11" i="6"/>
  <c r="D14" i="6"/>
  <c r="E14" i="6"/>
  <c r="F14" i="6"/>
  <c r="H14" i="6"/>
  <c r="I14" i="6"/>
  <c r="J14" i="6"/>
  <c r="D8" i="6"/>
  <c r="E8" i="6"/>
  <c r="F8" i="6"/>
  <c r="H8" i="6"/>
  <c r="I8" i="6"/>
  <c r="J8" i="6"/>
  <c r="D18" i="6"/>
  <c r="E18" i="6"/>
  <c r="F18" i="6"/>
  <c r="H18" i="6"/>
  <c r="I18" i="6"/>
  <c r="J18" i="6"/>
  <c r="D22" i="6"/>
  <c r="E22" i="6"/>
  <c r="F22" i="6"/>
  <c r="H22" i="6"/>
  <c r="I22" i="6"/>
  <c r="J22" i="6"/>
  <c r="D24" i="6"/>
  <c r="E24" i="6"/>
  <c r="F24" i="6"/>
  <c r="H24" i="6"/>
  <c r="I24" i="6"/>
  <c r="J24" i="6"/>
  <c r="D7" i="6"/>
  <c r="E7" i="6"/>
  <c r="F7" i="6"/>
  <c r="H7" i="6"/>
  <c r="I7" i="6"/>
  <c r="J7" i="6"/>
  <c r="D9" i="6"/>
  <c r="E9" i="6"/>
  <c r="F9" i="6"/>
  <c r="H9" i="6"/>
  <c r="I9" i="6"/>
  <c r="J9" i="6"/>
  <c r="D13" i="6"/>
  <c r="E13" i="6"/>
  <c r="F13" i="6"/>
  <c r="H13" i="6"/>
  <c r="I13" i="6"/>
  <c r="J13" i="6"/>
  <c r="D12" i="6"/>
  <c r="E12" i="6"/>
  <c r="F12" i="6"/>
  <c r="H12" i="6"/>
  <c r="I12" i="6"/>
  <c r="J12" i="6"/>
  <c r="D19" i="6"/>
  <c r="E19" i="6"/>
  <c r="F19" i="6"/>
  <c r="H19" i="6"/>
  <c r="I19" i="6"/>
  <c r="J19" i="6"/>
  <c r="D28" i="6"/>
  <c r="E28" i="6"/>
  <c r="F28" i="6"/>
  <c r="H28" i="6"/>
  <c r="I28" i="6"/>
  <c r="J28" i="6"/>
  <c r="D16" i="6"/>
  <c r="E16" i="6"/>
  <c r="F16" i="6"/>
  <c r="H16" i="6"/>
  <c r="I16" i="6"/>
  <c r="J16" i="6"/>
  <c r="D20" i="6"/>
  <c r="E20" i="6"/>
  <c r="F20" i="6"/>
  <c r="H20" i="6"/>
  <c r="I20" i="6"/>
  <c r="J20" i="6"/>
  <c r="D26" i="6"/>
  <c r="E26" i="6"/>
  <c r="F26" i="6"/>
  <c r="H26" i="6"/>
  <c r="I26" i="6"/>
  <c r="J26" i="6"/>
  <c r="D17" i="6"/>
  <c r="E17" i="6"/>
  <c r="F17" i="6"/>
  <c r="H17" i="6"/>
  <c r="I17" i="6"/>
  <c r="J17" i="6"/>
  <c r="D21" i="6"/>
  <c r="E21" i="6"/>
  <c r="F21" i="6"/>
  <c r="H21" i="6"/>
  <c r="I21" i="6"/>
  <c r="J21" i="6"/>
  <c r="D29" i="6"/>
  <c r="E29" i="6"/>
  <c r="F29" i="6"/>
  <c r="H29" i="6"/>
  <c r="I29" i="6"/>
  <c r="J29" i="6"/>
  <c r="D15" i="6"/>
  <c r="E15" i="6"/>
  <c r="F15" i="6"/>
  <c r="H15" i="6"/>
  <c r="I15" i="6"/>
  <c r="J15" i="6"/>
  <c r="D30" i="6"/>
  <c r="E30" i="6"/>
  <c r="F30" i="6"/>
  <c r="H30" i="6"/>
  <c r="I30" i="6"/>
  <c r="J30" i="6"/>
  <c r="D10" i="6"/>
  <c r="E10" i="6"/>
  <c r="F10" i="6"/>
  <c r="H10" i="6"/>
  <c r="I10" i="6"/>
  <c r="J10" i="6"/>
  <c r="D25" i="6"/>
  <c r="E25" i="6"/>
  <c r="F25" i="6"/>
  <c r="H25" i="6"/>
  <c r="I25" i="6"/>
  <c r="J25" i="6"/>
  <c r="D23" i="6"/>
  <c r="E23" i="6"/>
  <c r="F23" i="6"/>
  <c r="H23" i="6"/>
  <c r="I23" i="6"/>
  <c r="J23" i="6"/>
  <c r="H32" i="6" l="1"/>
  <c r="F32" i="6"/>
  <c r="J32" i="6"/>
  <c r="E32" i="6"/>
  <c r="I32" i="6"/>
  <c r="D32" i="6"/>
</calcChain>
</file>

<file path=xl/sharedStrings.xml><?xml version="1.0" encoding="utf-8"?>
<sst xmlns="http://schemas.openxmlformats.org/spreadsheetml/2006/main" count="164" uniqueCount="90">
  <si>
    <t>INSURANCE REGULATORY AUTHORITY</t>
  </si>
  <si>
    <t>Quarterly</t>
  </si>
  <si>
    <t>Annual</t>
  </si>
  <si>
    <t>Quarterly Claims Statistics</t>
  </si>
  <si>
    <t>QUARTER</t>
  </si>
  <si>
    <t xml:space="preserve"> YEAR</t>
  </si>
  <si>
    <t>DISCLAIMER</t>
  </si>
  <si>
    <t>No</t>
  </si>
  <si>
    <t>Name of Insurer</t>
  </si>
  <si>
    <t>Claims intimated during
the quarter</t>
  </si>
  <si>
    <t>Claims revived during
the quarter</t>
  </si>
  <si>
    <t>Claims paid
during the quarter</t>
  </si>
  <si>
    <t>Claim settlement
ratio %</t>
  </si>
  <si>
    <t>Industry</t>
  </si>
  <si>
    <t xml:space="preserve">FIRST ASSURANCE COMPANY </t>
  </si>
  <si>
    <t xml:space="preserve">KENINDIA ASSURANCE COMPANY </t>
  </si>
  <si>
    <t xml:space="preserve">TAKAFUL INSURANCE OF AFRICA </t>
  </si>
  <si>
    <t>THE MONARCH INSURANCE COMPANY</t>
  </si>
  <si>
    <t xml:space="preserve">APA LIFE ASSURANCE COMPANY </t>
  </si>
  <si>
    <t xml:space="preserve">BARCLAYS LIFE ASSURANCE </t>
  </si>
  <si>
    <t xml:space="preserve">BRITAM LIFE INSURANCE COMPANY </t>
  </si>
  <si>
    <t>CAPEX LIFE ASSURANCE COMPANY</t>
  </si>
  <si>
    <t>CIC LIFE ASSURANCE COMPANY</t>
  </si>
  <si>
    <t xml:space="preserve">CORPORATE INSURANCE COMPANY </t>
  </si>
  <si>
    <t>GA LIFE ASSURANCE LIMITED</t>
  </si>
  <si>
    <t xml:space="preserve">GEMINIA INSURANCE COMPANY </t>
  </si>
  <si>
    <t xml:space="preserve">ICEA LION LIFE ASSURANCE </t>
  </si>
  <si>
    <t xml:space="preserve">JUBILEE INSURANCE COMPANY </t>
  </si>
  <si>
    <t xml:space="preserve">KENYA ORIENT LIFE ASSURANCE </t>
  </si>
  <si>
    <t>LIBERTY LIFE ASSURANCE KENYA</t>
  </si>
  <si>
    <t xml:space="preserve">MADISON INSURANCE COMPANY </t>
  </si>
  <si>
    <t xml:space="preserve">METROPOLITAN CANNON INSURANCE </t>
  </si>
  <si>
    <t>OLD MUTUAL ASSURANCE COMPANY</t>
  </si>
  <si>
    <t>PIONEER ASSURANCE COMPANY</t>
  </si>
  <si>
    <t xml:space="preserve">PRUDENTIAL LIFE ASSURANCE </t>
  </si>
  <si>
    <t>SAHAM INSURANCE COMPANY</t>
  </si>
  <si>
    <t>SANLAM LIFE INSURANCE LIMITED</t>
  </si>
  <si>
    <t xml:space="preserve">THE KENYAN ALLIANCE INSURANCE </t>
  </si>
  <si>
    <t xml:space="preserve">UAP LIFE ASSURANCE COMPANY </t>
  </si>
  <si>
    <t>Claims declined
during the quarter</t>
  </si>
  <si>
    <t>Claims closed as no claims 
during the quarter</t>
  </si>
  <si>
    <t>TYPE OF INDUSTRY STATISTICS</t>
  </si>
  <si>
    <t>PERIOD ENDED</t>
  </si>
  <si>
    <t>Q1 2018</t>
  </si>
  <si>
    <t>MADISON INSURANCE COMPANY</t>
  </si>
  <si>
    <t>GEMINIA INSURANCE COMPANY</t>
  </si>
  <si>
    <t>RESOLUTION INSURANCE COMPANY</t>
  </si>
  <si>
    <t>INTRA-AFRICA ASSURANCE COMPANY</t>
  </si>
  <si>
    <t>MAYFAIR INSURANCE COMPANY</t>
  </si>
  <si>
    <t>UAP INSURANCE COMPANY LIMITED</t>
  </si>
  <si>
    <t>THE KENYAN ALLIANCE INSURANCE</t>
  </si>
  <si>
    <t>AFRICAN MERCHANT ASSURANCE</t>
  </si>
  <si>
    <t xml:space="preserve">ALLIANZ INSURANCE COMPANY </t>
  </si>
  <si>
    <t xml:space="preserve">HERITAGE INSURANCE COMPANY </t>
  </si>
  <si>
    <t>INVESCO ASSURANCE COMPANY</t>
  </si>
  <si>
    <t>AIG INSURANCE COMPANY LIMITED</t>
  </si>
  <si>
    <t>JUBILEE INSURANCE COMPANY</t>
  </si>
  <si>
    <t>CIC GENERAL INSURANCE COMPANY</t>
  </si>
  <si>
    <t>OCCIDENTAL INSURANCE COMPANY</t>
  </si>
  <si>
    <t>CORPORATE INSURANCE COMPANY</t>
  </si>
  <si>
    <t>DIRECTLINE ASSURANCE COMPANY</t>
  </si>
  <si>
    <t>APA INSURANCE COMPANY LIMITED</t>
  </si>
  <si>
    <t xml:space="preserve">PHOENIX OF EAST AFRICA INSURANCE </t>
  </si>
  <si>
    <t>SANLAM GENERAL INSURANCE</t>
  </si>
  <si>
    <t xml:space="preserve">SAHAM INSURANCE COMPANY </t>
  </si>
  <si>
    <t>PACIS INSURANCE COMPANY</t>
  </si>
  <si>
    <t>CANNON ASSURANCE COMPANY</t>
  </si>
  <si>
    <t xml:space="preserve">FIDELITY SHIELD INSURANCE </t>
  </si>
  <si>
    <t xml:space="preserve">BRITAM GENERAL INSURANCE </t>
  </si>
  <si>
    <t>KENYA ORIENT INSURANCE COMPANY</t>
  </si>
  <si>
    <t xml:space="preserve">ICEA LION GENERAL INSURANCE </t>
  </si>
  <si>
    <t>GA INSURANCE LIMITED</t>
  </si>
  <si>
    <t>TAUSI ASSURANCE COMPANY</t>
  </si>
  <si>
    <t>TRIDENT INSURANCE COMPANY</t>
  </si>
  <si>
    <t xml:space="preserve">PIONEER GENERAL INSURANCE </t>
  </si>
  <si>
    <t>XPLICO INSURANCE COMPANY</t>
  </si>
  <si>
    <t>AAR INSURANCE KENYA LIMITED</t>
  </si>
  <si>
    <t>Two</t>
  </si>
  <si>
    <t>30th June 2018</t>
  </si>
  <si>
    <t>The insurance information contained in this workbook has been extracted from the monthly summary of claims returns submitted to the Authority in line with the requirements of the Insurance Act. No adjustments have been made to the returns’ data except where necessary in consultation with the insurer(s).
The Publication of any summary of the returns in this report does not necessarily mean that the returns so summarized have satisfied all the requirements of the Insurance Act, or that the Commissioner of Insurance approves the accuracy or the contents of the returns.
Amounts are rounded off to the nearest thousands while numbers are not rounded off.</t>
  </si>
  <si>
    <t>Appendix 1: Analysis of liability claims (numbers)under general insurance business for the quarter ended 30th June 2018</t>
  </si>
  <si>
    <t>Appendix 2: Analysis of non - liability claims (numbers) under general insurance business for the quarter ended 30th June 2018</t>
  </si>
  <si>
    <t>Appendix 3: Analysis of  long-term insurance business claims (numbers) for the quarter ended 30th June 2018</t>
  </si>
  <si>
    <t>Claims outstanding at
the beginning of the Quarter</t>
  </si>
  <si>
    <t>Declined claims
ratio %
(6/4)*100</t>
  </si>
  <si>
    <t>Claims closed as
no claims 
ratio %
(7/4)*100</t>
  </si>
  <si>
    <t xml:space="preserve">Q2 2018
(5/4)*100
</t>
  </si>
  <si>
    <t>Total Claims Payable during the Quarter
(1+2+3)</t>
  </si>
  <si>
    <t>Total Claims Action during the Quarter
(5+6+7)</t>
  </si>
  <si>
    <t>Claims outstanding at
the end of the quarter 
(4-8)</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</si>
</sst>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 #,##0.00_);_(* \(\ #,##0.00\ \);_(* &quot;-&quot;??_);_(\ @_ \)"/>
    <numFmt numFmtId="165" formatCode="_(* #,##0_);_(* \(#,##0\);_(* &quot;-&quot;??_);_(@_)"/>
    <numFmt numFmtId="166" formatCode="_(* #,##0.0_);_(* \(#,##0.0\);_(* &quot;-&quot;??_);_(@_)"/>
    <numFmt numFmtId="167" formatCode="0.0"/>
    <numFmt numFmtId="168" formatCode="#,##0.0"/>
  </numFmts>
  <fonts count="13" x14ac:knownFonts="1">
    <font>
      <sz val="11"/>
      <color theme="1"/>
      <name val="Calibri"/>
      <family val="2"/>
      <scheme val="minor"/>
    </font>
    <font>
      <b/>
      <sz val="18"/>
      <color theme="1"/>
      <name val="Bookman Old Style"/>
      <family val="1"/>
    </font>
    <font>
      <b/>
      <i/>
      <sz val="24"/>
      <color theme="4"/>
      <name val="Bookman Old Style"/>
      <family val="1"/>
    </font>
    <font>
      <b/>
      <i/>
      <sz val="24"/>
      <color rgb="FF996633"/>
      <name val="Bookman Old Style"/>
      <family val="1"/>
    </font>
    <font>
      <b/>
      <sz val="11"/>
      <color theme="1"/>
      <name val="Bookman Old Style"/>
      <family val="1"/>
    </font>
    <font>
      <b/>
      <sz val="12"/>
      <color theme="1"/>
      <name val="Bookman Old Style"/>
      <family val="1"/>
    </font>
    <font>
      <b/>
      <sz val="16"/>
      <color rgb="FFFF0000"/>
      <name val="Bookman Old Style"/>
      <family val="1"/>
    </font>
    <font>
      <sz val="11"/>
      <color theme="1"/>
      <name val="Bookman Old Style"/>
      <family val="1"/>
    </font>
    <font>
      <sz val="10"/>
      <name val="Tahoma"/>
      <family val="2"/>
    </font>
    <font>
      <b/>
      <sz val="12"/>
      <name val="Bookman Old Style"/>
      <family val="1"/>
    </font>
    <font>
      <sz val="12"/>
      <color theme="1"/>
      <name val="Bookman Old Style"/>
      <family val="1"/>
    </font>
    <font>
      <sz val="12"/>
      <name val="Bookman Old Style"/>
      <family val="1"/>
    </font>
    <font>
      <sz val="11"/>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A2D668"/>
        <bgColor indexed="64"/>
      </patternFill>
    </fill>
    <fill>
      <patternFill patternType="solid">
        <fgColor rgb="FFF0A73C"/>
        <bgColor indexed="64"/>
      </patternFill>
    </fill>
    <fill>
      <patternFill patternType="solid">
        <fgColor theme="2" tint="-9.9978637043366805E-2"/>
        <bgColor indexed="64"/>
      </patternFill>
    </fill>
    <fill>
      <patternFill patternType="solid">
        <fgColor theme="0" tint="-0.14999847407452621"/>
        <bgColor indexed="64"/>
      </patternFill>
    </fill>
  </fills>
  <borders count="5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ck">
        <color rgb="FFF0A73C"/>
      </left>
      <right/>
      <top/>
      <bottom/>
      <diagonal/>
    </border>
    <border>
      <left/>
      <right style="thick">
        <color rgb="FFF0A73C"/>
      </right>
      <top/>
      <bottom/>
      <diagonal/>
    </border>
    <border>
      <left style="thick">
        <color rgb="FFF0A73C"/>
      </left>
      <right/>
      <top/>
      <bottom style="thick">
        <color rgb="FFF0A73C"/>
      </bottom>
      <diagonal/>
    </border>
    <border>
      <left/>
      <right/>
      <top/>
      <bottom style="thick">
        <color rgb="FFF0A73C"/>
      </bottom>
      <diagonal/>
    </border>
    <border>
      <left/>
      <right style="thick">
        <color rgb="FFF0A73C"/>
      </right>
      <top/>
      <bottom style="thick">
        <color rgb="FFF0A73C"/>
      </bottom>
      <diagonal/>
    </border>
    <border>
      <left style="thick">
        <color rgb="FFF0A73C"/>
      </left>
      <right/>
      <top style="thick">
        <color rgb="FFF0A73C"/>
      </top>
      <bottom style="double">
        <color rgb="FFF0A73C"/>
      </bottom>
      <diagonal/>
    </border>
    <border>
      <left/>
      <right/>
      <top style="thick">
        <color rgb="FFF0A73C"/>
      </top>
      <bottom style="double">
        <color rgb="FFF0A73C"/>
      </bottom>
      <diagonal/>
    </border>
    <border>
      <left/>
      <right style="thick">
        <color rgb="FFF0A73C"/>
      </right>
      <top style="thick">
        <color rgb="FFF0A73C"/>
      </top>
      <bottom style="double">
        <color rgb="FFF0A73C"/>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5">
    <xf numFmtId="0" fontId="0" fillId="0" borderId="0"/>
    <xf numFmtId="0" fontId="8" fillId="0" borderId="0"/>
    <xf numFmtId="164" fontId="8" fillId="0" borderId="0" applyFont="0" applyFill="0" applyBorder="0" applyAlignment="0" applyProtection="0"/>
    <xf numFmtId="0" fontId="12" fillId="0" borderId="0"/>
    <xf numFmtId="43" fontId="12" fillId="0" borderId="0" applyFont="0" applyFill="0" applyBorder="0" applyAlignment="0" applyProtection="0"/>
  </cellStyleXfs>
  <cellXfs count="107">
    <xf numFmtId="0" fontId="0" fillId="0" borderId="0" xfId="0"/>
    <xf numFmtId="0" fontId="0" fillId="2" borderId="0" xfId="0" applyFill="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1" fillId="2" borderId="0" xfId="0" applyFont="1" applyFill="1" applyBorder="1" applyAlignment="1">
      <alignment horizontal="left" indent="17"/>
    </xf>
    <xf numFmtId="0" fontId="0" fillId="2" borderId="0" xfId="0" applyFill="1" applyBorder="1" applyAlignment="1">
      <alignment horizontal="left" indent="17"/>
    </xf>
    <xf numFmtId="0" fontId="0" fillId="2" borderId="0" xfId="0" applyFont="1" applyFill="1"/>
    <xf numFmtId="0" fontId="2" fillId="2" borderId="0" xfId="0" applyFont="1" applyFill="1" applyBorder="1"/>
    <xf numFmtId="0" fontId="3" fillId="2" borderId="0" xfId="0" applyFont="1" applyFill="1" applyBorder="1"/>
    <xf numFmtId="0" fontId="0" fillId="2" borderId="0" xfId="0" applyFont="1" applyFill="1" applyBorder="1"/>
    <xf numFmtId="0" fontId="4" fillId="2" borderId="0" xfId="0" applyFont="1" applyFill="1" applyBorder="1"/>
    <xf numFmtId="0" fontId="5" fillId="3" borderId="6" xfId="0" applyFont="1" applyFill="1" applyBorder="1" applyAlignment="1">
      <alignment horizontal="center" vertical="center"/>
    </xf>
    <xf numFmtId="0" fontId="4" fillId="2" borderId="0" xfId="0" applyFont="1" applyFill="1" applyBorder="1" applyAlignment="1">
      <alignment horizontal="left"/>
    </xf>
    <xf numFmtId="0" fontId="0" fillId="2" borderId="7" xfId="0" applyFill="1" applyBorder="1"/>
    <xf numFmtId="0" fontId="0" fillId="2" borderId="8" xfId="0" applyFill="1" applyBorder="1"/>
    <xf numFmtId="0" fontId="0" fillId="2" borderId="9" xfId="0" applyFill="1" applyBorder="1"/>
    <xf numFmtId="0" fontId="5" fillId="4" borderId="6" xfId="0" applyFont="1" applyFill="1" applyBorder="1" applyAlignment="1">
      <alignment horizontal="center" vertical="center"/>
    </xf>
    <xf numFmtId="165" fontId="9" fillId="3" borderId="18" xfId="2" applyNumberFormat="1" applyFont="1" applyFill="1" applyBorder="1" applyAlignment="1">
      <alignment horizontal="left"/>
    </xf>
    <xf numFmtId="165" fontId="10" fillId="0" borderId="14" xfId="2" applyNumberFormat="1" applyFont="1" applyFill="1" applyBorder="1" applyAlignment="1">
      <alignment horizontal="left"/>
    </xf>
    <xf numFmtId="165" fontId="10" fillId="0" borderId="14" xfId="2" applyNumberFormat="1" applyFont="1" applyFill="1" applyBorder="1"/>
    <xf numFmtId="165" fontId="10" fillId="0" borderId="16" xfId="2" applyNumberFormat="1" applyFont="1" applyFill="1" applyBorder="1"/>
    <xf numFmtId="165" fontId="11" fillId="0" borderId="16" xfId="2" applyNumberFormat="1" applyFont="1" applyFill="1" applyBorder="1"/>
    <xf numFmtId="165" fontId="10" fillId="0" borderId="15" xfId="2" applyNumberFormat="1" applyFont="1" applyFill="1" applyBorder="1"/>
    <xf numFmtId="165" fontId="11" fillId="3" borderId="17" xfId="2" applyNumberFormat="1" applyFont="1" applyFill="1" applyBorder="1"/>
    <xf numFmtId="0" fontId="5" fillId="4" borderId="32" xfId="1" applyFont="1" applyFill="1" applyBorder="1" applyAlignment="1">
      <alignment horizontal="center" vertical="center" wrapText="1"/>
    </xf>
    <xf numFmtId="166" fontId="10" fillId="0" borderId="14" xfId="2" applyNumberFormat="1" applyFont="1" applyFill="1" applyBorder="1" applyAlignment="1">
      <alignment horizontal="left"/>
    </xf>
    <xf numFmtId="0" fontId="12" fillId="0" borderId="0" xfId="3"/>
    <xf numFmtId="167" fontId="12" fillId="0" borderId="0" xfId="3" applyNumberFormat="1"/>
    <xf numFmtId="165" fontId="12" fillId="0" borderId="0" xfId="3" applyNumberFormat="1"/>
    <xf numFmtId="37" fontId="5" fillId="4" borderId="33" xfId="1" applyNumberFormat="1" applyFont="1" applyFill="1" applyBorder="1" applyAlignment="1">
      <alignment horizontal="center" vertical="center" wrapText="1"/>
    </xf>
    <xf numFmtId="43" fontId="10" fillId="0" borderId="16" xfId="2" applyNumberFormat="1" applyFont="1" applyFill="1" applyBorder="1" applyAlignment="1">
      <alignment horizontal="left"/>
    </xf>
    <xf numFmtId="165" fontId="10" fillId="0" borderId="16" xfId="2" applyNumberFormat="1" applyFont="1" applyFill="1" applyBorder="1" applyAlignment="1">
      <alignment horizontal="left"/>
    </xf>
    <xf numFmtId="166" fontId="10" fillId="0" borderId="14" xfId="2" applyNumberFormat="1" applyFont="1" applyFill="1" applyBorder="1" applyAlignment="1">
      <alignment horizontal="right" wrapText="1"/>
    </xf>
    <xf numFmtId="166" fontId="10" fillId="0" borderId="31" xfId="2" applyNumberFormat="1" applyFont="1" applyFill="1" applyBorder="1" applyAlignment="1">
      <alignment horizontal="right" wrapText="1"/>
    </xf>
    <xf numFmtId="166" fontId="10" fillId="0" borderId="16" xfId="2" applyNumberFormat="1" applyFont="1" applyFill="1" applyBorder="1" applyAlignment="1">
      <alignment horizontal="right" wrapText="1"/>
    </xf>
    <xf numFmtId="43" fontId="11" fillId="0" borderId="16" xfId="2" applyNumberFormat="1" applyFont="1" applyFill="1" applyBorder="1" applyAlignment="1">
      <alignment horizontal="left"/>
    </xf>
    <xf numFmtId="165" fontId="9" fillId="3" borderId="17" xfId="2" applyNumberFormat="1" applyFont="1" applyFill="1" applyBorder="1"/>
    <xf numFmtId="0" fontId="5" fillId="4" borderId="36" xfId="1" applyFont="1" applyFill="1" applyBorder="1" applyAlignment="1">
      <alignment horizontal="center" vertical="center" wrapText="1"/>
    </xf>
    <xf numFmtId="43" fontId="12" fillId="0" borderId="0" xfId="3" applyNumberFormat="1"/>
    <xf numFmtId="165" fontId="10" fillId="5" borderId="16" xfId="2" applyNumberFormat="1" applyFont="1" applyFill="1" applyBorder="1" applyAlignment="1">
      <alignment horizontal="left"/>
    </xf>
    <xf numFmtId="165" fontId="10" fillId="5" borderId="14" xfId="2" applyNumberFormat="1" applyFont="1" applyFill="1" applyBorder="1" applyAlignment="1">
      <alignment horizontal="left"/>
    </xf>
    <xf numFmtId="43" fontId="11" fillId="5" borderId="16" xfId="2" applyNumberFormat="1" applyFont="1" applyFill="1" applyBorder="1" applyAlignment="1">
      <alignment horizontal="left"/>
    </xf>
    <xf numFmtId="43" fontId="10" fillId="0" borderId="14" xfId="2" applyNumberFormat="1" applyFont="1" applyFill="1" applyBorder="1" applyAlignment="1">
      <alignment horizontal="left"/>
    </xf>
    <xf numFmtId="37" fontId="5" fillId="4" borderId="41" xfId="1" applyNumberFormat="1" applyFont="1" applyFill="1" applyBorder="1" applyAlignment="1">
      <alignment horizontal="center" vertical="center" wrapText="1"/>
    </xf>
    <xf numFmtId="37" fontId="5" fillId="4" borderId="9" xfId="1" applyNumberFormat="1" applyFont="1" applyFill="1" applyBorder="1" applyAlignment="1">
      <alignment horizontal="center" vertical="center" wrapText="1"/>
    </xf>
    <xf numFmtId="0" fontId="5" fillId="4" borderId="42" xfId="1" applyFont="1" applyFill="1" applyBorder="1" applyAlignment="1">
      <alignment vertical="center" wrapText="1"/>
    </xf>
    <xf numFmtId="0" fontId="9" fillId="4" borderId="12" xfId="1" applyFont="1" applyFill="1" applyBorder="1" applyAlignment="1"/>
    <xf numFmtId="166" fontId="10" fillId="0" borderId="33" xfId="2" applyNumberFormat="1" applyFont="1" applyFill="1" applyBorder="1" applyAlignment="1">
      <alignment horizontal="right" wrapText="1"/>
    </xf>
    <xf numFmtId="166" fontId="10" fillId="0" borderId="43" xfId="2" applyNumberFormat="1" applyFont="1" applyFill="1" applyBorder="1" applyAlignment="1">
      <alignment horizontal="right" wrapText="1"/>
    </xf>
    <xf numFmtId="168" fontId="10" fillId="0" borderId="43" xfId="2" applyNumberFormat="1" applyFont="1" applyFill="1" applyBorder="1" applyAlignment="1">
      <alignment horizontal="right" wrapText="1"/>
    </xf>
    <xf numFmtId="166" fontId="9" fillId="3" borderId="44" xfId="2" applyNumberFormat="1" applyFont="1" applyFill="1" applyBorder="1" applyAlignment="1">
      <alignment horizontal="right" wrapText="1"/>
    </xf>
    <xf numFmtId="0" fontId="5" fillId="4" borderId="31" xfId="1" applyFont="1" applyFill="1" applyBorder="1" applyAlignment="1">
      <alignment vertical="center" wrapText="1"/>
    </xf>
    <xf numFmtId="37" fontId="5" fillId="4" borderId="45" xfId="1" applyNumberFormat="1" applyFont="1" applyFill="1" applyBorder="1" applyAlignment="1">
      <alignment horizontal="center" vertical="center" wrapText="1"/>
    </xf>
    <xf numFmtId="0" fontId="9" fillId="4" borderId="3" xfId="1" applyFont="1" applyFill="1" applyBorder="1" applyAlignment="1"/>
    <xf numFmtId="165" fontId="10" fillId="6" borderId="14" xfId="2" applyNumberFormat="1" applyFont="1" applyFill="1" applyBorder="1" applyAlignment="1">
      <alignment horizontal="left"/>
    </xf>
    <xf numFmtId="165" fontId="10" fillId="0" borderId="13" xfId="2" applyNumberFormat="1" applyFont="1" applyFill="1" applyBorder="1"/>
    <xf numFmtId="165" fontId="10" fillId="0" borderId="34" xfId="2" applyNumberFormat="1" applyFont="1" applyFill="1" applyBorder="1"/>
    <xf numFmtId="166" fontId="9" fillId="3" borderId="18" xfId="4" applyNumberFormat="1" applyFont="1" applyFill="1" applyBorder="1" applyAlignment="1">
      <alignment horizontal="left"/>
    </xf>
    <xf numFmtId="0" fontId="6" fillId="0" borderId="25" xfId="0" applyFont="1" applyBorder="1" applyAlignment="1">
      <alignment horizontal="center"/>
    </xf>
    <xf numFmtId="0" fontId="6" fillId="0" borderId="26" xfId="0" applyFont="1" applyBorder="1" applyAlignment="1">
      <alignment horizontal="center"/>
    </xf>
    <xf numFmtId="0" fontId="6" fillId="0" borderId="27" xfId="0" applyFont="1" applyBorder="1" applyAlignment="1">
      <alignment horizontal="center"/>
    </xf>
    <xf numFmtId="0" fontId="7" fillId="0" borderId="2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5" fillId="4" borderId="29" xfId="1" applyFont="1" applyFill="1" applyBorder="1" applyAlignment="1">
      <alignment horizontal="center" vertical="center" wrapText="1"/>
    </xf>
    <xf numFmtId="0" fontId="5" fillId="4" borderId="30" xfId="1" applyFont="1" applyFill="1" applyBorder="1" applyAlignment="1">
      <alignment horizontal="center" vertical="center" wrapText="1"/>
    </xf>
    <xf numFmtId="0" fontId="9" fillId="4" borderId="10" xfId="1" applyFont="1" applyFill="1" applyBorder="1" applyAlignment="1">
      <alignment horizontal="left"/>
    </xf>
    <xf numFmtId="0" fontId="9" fillId="4" borderId="11" xfId="1" applyFont="1" applyFill="1" applyBorder="1" applyAlignment="1">
      <alignment horizontal="left"/>
    </xf>
    <xf numFmtId="0" fontId="9" fillId="4" borderId="12" xfId="1" applyFont="1" applyFill="1" applyBorder="1" applyAlignment="1">
      <alignment horizontal="left"/>
    </xf>
    <xf numFmtId="0" fontId="5" fillId="4" borderId="28" xfId="1" applyFont="1" applyFill="1" applyBorder="1" applyAlignment="1">
      <alignment horizontal="center" vertical="center" wrapText="1"/>
    </xf>
    <xf numFmtId="0" fontId="5" fillId="4" borderId="40" xfId="1" applyFont="1" applyFill="1" applyBorder="1" applyAlignment="1">
      <alignment horizontal="center" vertical="center" wrapText="1"/>
    </xf>
    <xf numFmtId="0" fontId="5" fillId="4" borderId="41" xfId="1" applyFont="1" applyFill="1" applyBorder="1" applyAlignment="1">
      <alignment horizontal="center" vertical="center" wrapText="1"/>
    </xf>
    <xf numFmtId="0" fontId="5" fillId="4" borderId="46" xfId="1" applyFont="1" applyFill="1" applyBorder="1" applyAlignment="1">
      <alignment horizontal="center" vertical="center" wrapText="1"/>
    </xf>
    <xf numFmtId="0" fontId="5" fillId="4" borderId="13" xfId="1" applyFont="1" applyFill="1" applyBorder="1" applyAlignment="1">
      <alignment horizontal="center" vertical="center" wrapText="1"/>
    </xf>
    <xf numFmtId="0" fontId="5" fillId="4" borderId="14" xfId="1" applyFont="1" applyFill="1" applyBorder="1" applyAlignment="1">
      <alignment horizontal="center" vertical="center" wrapText="1"/>
    </xf>
    <xf numFmtId="0" fontId="9" fillId="4" borderId="37" xfId="1" applyFont="1" applyFill="1" applyBorder="1" applyAlignment="1">
      <alignment horizontal="left"/>
    </xf>
    <xf numFmtId="0" fontId="9" fillId="4" borderId="38" xfId="1" applyFont="1" applyFill="1" applyBorder="1" applyAlignment="1">
      <alignment horizontal="left"/>
    </xf>
    <xf numFmtId="0" fontId="9" fillId="4" borderId="39" xfId="1" applyFont="1" applyFill="1" applyBorder="1" applyAlignment="1">
      <alignment horizontal="left"/>
    </xf>
    <xf numFmtId="165" fontId="9" fillId="3" borderId="19" xfId="2" applyNumberFormat="1" applyFont="1" applyFill="1" applyBorder="1" applyAlignment="1">
      <alignment horizontal="left"/>
    </xf>
    <xf numFmtId="165" fontId="10" fillId="5" borderId="29" xfId="2" applyNumberFormat="1" applyFont="1" applyFill="1" applyBorder="1" applyAlignment="1">
      <alignment horizontal="left"/>
    </xf>
    <xf numFmtId="0" fontId="5" fillId="4" borderId="31" xfId="1" applyFont="1" applyFill="1" applyBorder="1" applyAlignment="1">
      <alignment horizontal="center" vertical="center" wrapText="1"/>
    </xf>
    <xf numFmtId="165" fontId="10" fillId="5" borderId="47" xfId="2" applyNumberFormat="1" applyFont="1" applyFill="1" applyBorder="1" applyAlignment="1">
      <alignment horizontal="left"/>
    </xf>
    <xf numFmtId="166" fontId="10" fillId="3" borderId="18" xfId="2" applyNumberFormat="1" applyFont="1" applyFill="1" applyBorder="1" applyAlignment="1">
      <alignment horizontal="right" wrapText="1"/>
    </xf>
    <xf numFmtId="166" fontId="5" fillId="3" borderId="18" xfId="2" applyNumberFormat="1" applyFont="1" applyFill="1" applyBorder="1" applyAlignment="1">
      <alignment horizontal="right" wrapText="1"/>
    </xf>
    <xf numFmtId="166" fontId="5" fillId="3" borderId="35" xfId="2" applyNumberFormat="1" applyFont="1" applyFill="1" applyBorder="1" applyAlignment="1">
      <alignment horizontal="right" wrapText="1"/>
    </xf>
    <xf numFmtId="0" fontId="5" fillId="4" borderId="48" xfId="1" applyFont="1" applyFill="1" applyBorder="1" applyAlignment="1">
      <alignment horizontal="center" vertical="center" wrapText="1"/>
    </xf>
    <xf numFmtId="0" fontId="5" fillId="4" borderId="49" xfId="1" applyFont="1" applyFill="1" applyBorder="1" applyAlignment="1">
      <alignment horizontal="center" vertical="center" wrapText="1"/>
    </xf>
    <xf numFmtId="165" fontId="10" fillId="5" borderId="51" xfId="2" applyNumberFormat="1" applyFont="1" applyFill="1" applyBorder="1" applyAlignment="1">
      <alignment horizontal="left"/>
    </xf>
    <xf numFmtId="166" fontId="10" fillId="3" borderId="45" xfId="2" applyNumberFormat="1" applyFont="1" applyFill="1" applyBorder="1" applyAlignment="1">
      <alignment horizontal="right" wrapText="1"/>
    </xf>
    <xf numFmtId="0" fontId="5" fillId="4" borderId="50" xfId="1" applyFont="1" applyFill="1" applyBorder="1" applyAlignment="1">
      <alignment horizontal="center" vertical="center" wrapText="1"/>
    </xf>
    <xf numFmtId="37" fontId="5" fillId="4" borderId="30" xfId="1" applyNumberFormat="1" applyFont="1" applyFill="1" applyBorder="1" applyAlignment="1">
      <alignment horizontal="center" vertical="center" wrapText="1"/>
    </xf>
    <xf numFmtId="37" fontId="5" fillId="4" borderId="47" xfId="1" applyNumberFormat="1" applyFont="1" applyFill="1" applyBorder="1" applyAlignment="1">
      <alignment horizontal="center" vertical="center" wrapText="1"/>
    </xf>
    <xf numFmtId="165" fontId="10" fillId="0" borderId="52" xfId="2" applyNumberFormat="1" applyFont="1" applyFill="1" applyBorder="1"/>
    <xf numFmtId="165" fontId="10" fillId="0" borderId="53" xfId="2" applyNumberFormat="1" applyFont="1" applyFill="1" applyBorder="1"/>
    <xf numFmtId="165" fontId="10" fillId="0" borderId="53" xfId="2" applyNumberFormat="1" applyFont="1" applyFill="1" applyBorder="1" applyAlignment="1">
      <alignment horizontal="left"/>
    </xf>
    <xf numFmtId="166" fontId="10" fillId="0" borderId="53" xfId="2" applyNumberFormat="1" applyFont="1" applyFill="1" applyBorder="1" applyAlignment="1">
      <alignment horizontal="left"/>
    </xf>
    <xf numFmtId="166" fontId="10" fillId="0" borderId="50" xfId="2" applyNumberFormat="1" applyFont="1" applyFill="1" applyBorder="1" applyAlignment="1">
      <alignment horizontal="left"/>
    </xf>
    <xf numFmtId="166" fontId="10" fillId="0" borderId="31" xfId="2" applyNumberFormat="1" applyFont="1" applyFill="1" applyBorder="1" applyAlignment="1">
      <alignment horizontal="left"/>
    </xf>
    <xf numFmtId="165" fontId="10" fillId="6" borderId="31" xfId="2" applyNumberFormat="1" applyFont="1" applyFill="1" applyBorder="1" applyAlignment="1">
      <alignment horizontal="left"/>
    </xf>
    <xf numFmtId="166" fontId="9" fillId="3" borderId="35" xfId="4" applyNumberFormat="1" applyFont="1" applyFill="1" applyBorder="1" applyAlignment="1">
      <alignment horizontal="left"/>
    </xf>
  </cellXfs>
  <cellStyles count="5">
    <cellStyle name="Comma" xfId="4" builtinId="3"/>
    <cellStyle name="Comma 2" xfId="2"/>
    <cellStyle name="Normal" xfId="0" builtinId="0"/>
    <cellStyle name="Normal 2" xfId="1"/>
    <cellStyle name="Normal 3" xfId="3"/>
  </cellStyles>
  <dxfs count="0"/>
  <tableStyles count="0" defaultTableStyle="TableStyleMedium2" defaultPivotStyle="PivotStyleLight16"/>
  <colors>
    <mruColors>
      <color rgb="FFA2D668"/>
      <color rgb="FFF0A7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266700</xdr:colOff>
      <xdr:row>3</xdr:row>
      <xdr:rowOff>9524</xdr:rowOff>
    </xdr:from>
    <xdr:to>
      <xdr:col>4</xdr:col>
      <xdr:colOff>1381125</xdr:colOff>
      <xdr:row>10</xdr:row>
      <xdr:rowOff>104775</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619124"/>
          <a:ext cx="2314575" cy="1838326"/>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725487</xdr:colOff>
      <xdr:row>2</xdr:row>
      <xdr:rowOff>243514</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725487" cy="71023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Quarter%201%202018%20Claims%20Data%20for%20Each%20mont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tober Liability"/>
      <sheetName val="November Liability"/>
      <sheetName val="December Liability "/>
      <sheetName val="October NonLiability"/>
      <sheetName val="November NonLiability"/>
      <sheetName val="December NonLiability "/>
      <sheetName val="April Life"/>
      <sheetName val="May Life"/>
      <sheetName val="June Life"/>
      <sheetName val="January liability"/>
      <sheetName val="February liability"/>
      <sheetName val="March liability"/>
      <sheetName val="january non-liability"/>
      <sheetName val="february non-liability"/>
      <sheetName val="march non-liability"/>
      <sheetName val="april liability"/>
      <sheetName val="may liability"/>
      <sheetName val="june liability"/>
      <sheetName val="april non-liability"/>
      <sheetName val="may non-liability"/>
      <sheetName val="june non-liability"/>
    </sheetNames>
    <sheetDataSet>
      <sheetData sheetId="0"/>
      <sheetData sheetId="1"/>
      <sheetData sheetId="2"/>
      <sheetData sheetId="3"/>
      <sheetData sheetId="4"/>
      <sheetData sheetId="5"/>
      <sheetData sheetId="6">
        <row r="37">
          <cell r="D37">
            <v>765</v>
          </cell>
          <cell r="F37">
            <v>72</v>
          </cell>
          <cell r="H37">
            <v>0</v>
          </cell>
          <cell r="L37">
            <v>70</v>
          </cell>
          <cell r="N37">
            <v>4</v>
          </cell>
          <cell r="P37">
            <v>0</v>
          </cell>
        </row>
        <row r="38">
          <cell r="D38">
            <v>80</v>
          </cell>
          <cell r="F38">
            <v>200</v>
          </cell>
          <cell r="H38">
            <v>0</v>
          </cell>
          <cell r="L38">
            <v>173</v>
          </cell>
          <cell r="N38">
            <v>0</v>
          </cell>
          <cell r="P38">
            <v>0</v>
          </cell>
        </row>
        <row r="39">
          <cell r="D39">
            <v>4537</v>
          </cell>
          <cell r="F39">
            <v>3943</v>
          </cell>
          <cell r="H39">
            <v>0</v>
          </cell>
          <cell r="L39">
            <v>4028</v>
          </cell>
          <cell r="N39">
            <v>0</v>
          </cell>
          <cell r="P39">
            <v>0</v>
          </cell>
        </row>
        <row r="40">
          <cell r="D40">
            <v>12</v>
          </cell>
          <cell r="F40">
            <v>202</v>
          </cell>
          <cell r="H40">
            <v>0</v>
          </cell>
          <cell r="L40">
            <v>199</v>
          </cell>
          <cell r="N40">
            <v>0</v>
          </cell>
          <cell r="P40">
            <v>0</v>
          </cell>
        </row>
        <row r="41">
          <cell r="D41">
            <v>1064</v>
          </cell>
          <cell r="F41">
            <v>596</v>
          </cell>
          <cell r="H41">
            <v>1</v>
          </cell>
          <cell r="L41">
            <v>415</v>
          </cell>
          <cell r="N41">
            <v>3</v>
          </cell>
          <cell r="P41">
            <v>0</v>
          </cell>
        </row>
        <row r="42">
          <cell r="D42">
            <v>342</v>
          </cell>
          <cell r="F42">
            <v>139</v>
          </cell>
          <cell r="H42">
            <v>0</v>
          </cell>
          <cell r="L42">
            <v>110</v>
          </cell>
          <cell r="N42">
            <v>0</v>
          </cell>
          <cell r="P42">
            <v>0</v>
          </cell>
        </row>
        <row r="43">
          <cell r="D43">
            <v>33</v>
          </cell>
          <cell r="F43">
            <v>12</v>
          </cell>
          <cell r="H43">
            <v>0</v>
          </cell>
          <cell r="L43">
            <v>8</v>
          </cell>
          <cell r="N43">
            <v>0</v>
          </cell>
          <cell r="P43">
            <v>0</v>
          </cell>
        </row>
        <row r="44">
          <cell r="D44">
            <v>1</v>
          </cell>
          <cell r="F44">
            <v>357</v>
          </cell>
          <cell r="H44">
            <v>0</v>
          </cell>
          <cell r="L44">
            <v>285</v>
          </cell>
          <cell r="N44">
            <v>0</v>
          </cell>
          <cell r="P44">
            <v>0</v>
          </cell>
        </row>
        <row r="46">
          <cell r="D46">
            <v>276</v>
          </cell>
          <cell r="F46">
            <v>4691</v>
          </cell>
          <cell r="H46">
            <v>0</v>
          </cell>
          <cell r="L46">
            <v>4600</v>
          </cell>
          <cell r="N46">
            <v>0</v>
          </cell>
          <cell r="P46">
            <v>0</v>
          </cell>
        </row>
        <row r="47">
          <cell r="D47">
            <v>2256</v>
          </cell>
          <cell r="F47">
            <v>3114</v>
          </cell>
          <cell r="H47">
            <v>0</v>
          </cell>
          <cell r="L47">
            <v>3086</v>
          </cell>
          <cell r="N47">
            <v>1</v>
          </cell>
          <cell r="P47">
            <v>5</v>
          </cell>
        </row>
        <row r="48">
          <cell r="D48">
            <v>334</v>
          </cell>
          <cell r="F48">
            <v>507</v>
          </cell>
          <cell r="H48">
            <v>0</v>
          </cell>
          <cell r="L48">
            <v>448</v>
          </cell>
          <cell r="N48">
            <v>0</v>
          </cell>
          <cell r="P48">
            <v>8</v>
          </cell>
        </row>
        <row r="49">
          <cell r="D49">
            <v>1</v>
          </cell>
          <cell r="F49">
            <v>11</v>
          </cell>
          <cell r="H49">
            <v>0</v>
          </cell>
          <cell r="L49">
            <v>4</v>
          </cell>
          <cell r="N49">
            <v>1</v>
          </cell>
          <cell r="P49">
            <v>0</v>
          </cell>
        </row>
        <row r="50">
          <cell r="D50">
            <v>9353</v>
          </cell>
          <cell r="F50">
            <v>701</v>
          </cell>
          <cell r="H50">
            <v>0</v>
          </cell>
          <cell r="L50">
            <v>694</v>
          </cell>
          <cell r="N50">
            <v>0</v>
          </cell>
          <cell r="P50">
            <v>0</v>
          </cell>
        </row>
        <row r="51">
          <cell r="D51">
            <v>1327</v>
          </cell>
          <cell r="F51">
            <v>1399</v>
          </cell>
          <cell r="H51">
            <v>0</v>
          </cell>
          <cell r="L51">
            <v>1382</v>
          </cell>
          <cell r="N51">
            <v>0</v>
          </cell>
          <cell r="P51">
            <v>0</v>
          </cell>
        </row>
        <row r="52">
          <cell r="D52">
            <v>1131</v>
          </cell>
          <cell r="F52">
            <v>380</v>
          </cell>
          <cell r="H52">
            <v>0</v>
          </cell>
          <cell r="L52">
            <v>34</v>
          </cell>
          <cell r="N52">
            <v>0</v>
          </cell>
          <cell r="P52">
            <v>0</v>
          </cell>
        </row>
        <row r="53">
          <cell r="D53">
            <v>2646</v>
          </cell>
          <cell r="F53">
            <v>598</v>
          </cell>
          <cell r="H53">
            <v>0</v>
          </cell>
          <cell r="L53">
            <v>601</v>
          </cell>
          <cell r="N53">
            <v>0</v>
          </cell>
          <cell r="P53">
            <v>7</v>
          </cell>
        </row>
        <row r="54">
          <cell r="D54">
            <v>3206</v>
          </cell>
          <cell r="F54">
            <v>2145</v>
          </cell>
          <cell r="H54">
            <v>0</v>
          </cell>
          <cell r="L54">
            <v>1585</v>
          </cell>
          <cell r="N54">
            <v>167</v>
          </cell>
          <cell r="P54">
            <v>0</v>
          </cell>
        </row>
        <row r="55">
          <cell r="D55">
            <v>2126</v>
          </cell>
          <cell r="F55">
            <v>717</v>
          </cell>
          <cell r="H55">
            <v>0</v>
          </cell>
          <cell r="L55">
            <v>950</v>
          </cell>
          <cell r="N55">
            <v>0</v>
          </cell>
          <cell r="P55">
            <v>0</v>
          </cell>
        </row>
        <row r="56">
          <cell r="D56">
            <v>24</v>
          </cell>
          <cell r="F56">
            <v>0</v>
          </cell>
          <cell r="H56">
            <v>0</v>
          </cell>
          <cell r="L56">
            <v>0</v>
          </cell>
          <cell r="N56">
            <v>0</v>
          </cell>
          <cell r="P56">
            <v>0</v>
          </cell>
        </row>
        <row r="57">
          <cell r="D57">
            <v>1701</v>
          </cell>
          <cell r="F57">
            <v>1058</v>
          </cell>
          <cell r="H57">
            <v>0</v>
          </cell>
          <cell r="L57">
            <v>959</v>
          </cell>
          <cell r="N57">
            <v>3</v>
          </cell>
          <cell r="P57">
            <v>1</v>
          </cell>
        </row>
        <row r="58">
          <cell r="D58">
            <v>4</v>
          </cell>
          <cell r="F58">
            <v>0</v>
          </cell>
          <cell r="H58">
            <v>0</v>
          </cell>
          <cell r="L58">
            <v>0</v>
          </cell>
          <cell r="N58">
            <v>0</v>
          </cell>
          <cell r="P58">
            <v>0</v>
          </cell>
        </row>
        <row r="59">
          <cell r="D59">
            <v>62</v>
          </cell>
          <cell r="F59">
            <v>339</v>
          </cell>
          <cell r="H59">
            <v>0</v>
          </cell>
          <cell r="L59">
            <v>334</v>
          </cell>
          <cell r="N59">
            <v>0</v>
          </cell>
          <cell r="P59">
            <v>0</v>
          </cell>
        </row>
        <row r="60">
          <cell r="D60">
            <v>42</v>
          </cell>
          <cell r="F60">
            <v>22</v>
          </cell>
          <cell r="H60">
            <v>0</v>
          </cell>
          <cell r="L60">
            <v>25</v>
          </cell>
          <cell r="N60">
            <v>0</v>
          </cell>
          <cell r="P60">
            <v>0</v>
          </cell>
        </row>
        <row r="61">
          <cell r="D61">
            <v>1757</v>
          </cell>
          <cell r="F61">
            <v>623</v>
          </cell>
          <cell r="H61">
            <v>0</v>
          </cell>
          <cell r="L61">
            <v>622</v>
          </cell>
          <cell r="N61">
            <v>0</v>
          </cell>
          <cell r="P61">
            <v>0</v>
          </cell>
        </row>
      </sheetData>
      <sheetData sheetId="7">
        <row r="38">
          <cell r="F38">
            <v>89</v>
          </cell>
          <cell r="H38">
            <v>0</v>
          </cell>
          <cell r="L38">
            <v>86</v>
          </cell>
          <cell r="N38">
            <v>3</v>
          </cell>
          <cell r="P38">
            <v>0</v>
          </cell>
        </row>
        <row r="39">
          <cell r="F39">
            <v>231</v>
          </cell>
          <cell r="H39">
            <v>0</v>
          </cell>
          <cell r="L39">
            <v>248</v>
          </cell>
          <cell r="N39">
            <v>0</v>
          </cell>
          <cell r="P39">
            <v>0</v>
          </cell>
        </row>
        <row r="40">
          <cell r="F40">
            <v>4086</v>
          </cell>
          <cell r="H40">
            <v>0</v>
          </cell>
          <cell r="L40">
            <v>4102</v>
          </cell>
          <cell r="N40">
            <v>0</v>
          </cell>
          <cell r="P40">
            <v>0</v>
          </cell>
        </row>
        <row r="41">
          <cell r="F41">
            <v>175</v>
          </cell>
          <cell r="H41">
            <v>0</v>
          </cell>
          <cell r="L41">
            <v>176</v>
          </cell>
          <cell r="N41">
            <v>0</v>
          </cell>
          <cell r="P41">
            <v>0</v>
          </cell>
        </row>
        <row r="42">
          <cell r="F42">
            <v>438</v>
          </cell>
          <cell r="H42">
            <v>139</v>
          </cell>
          <cell r="L42">
            <v>727</v>
          </cell>
          <cell r="N42">
            <v>0</v>
          </cell>
          <cell r="P42">
            <v>1</v>
          </cell>
        </row>
        <row r="43">
          <cell r="F43">
            <v>209</v>
          </cell>
          <cell r="H43">
            <v>0</v>
          </cell>
          <cell r="L43">
            <v>272</v>
          </cell>
          <cell r="N43">
            <v>0</v>
          </cell>
          <cell r="P43">
            <v>0</v>
          </cell>
        </row>
        <row r="44">
          <cell r="F44">
            <v>10</v>
          </cell>
          <cell r="H44">
            <v>0</v>
          </cell>
          <cell r="L44">
            <v>14</v>
          </cell>
          <cell r="N44">
            <v>0</v>
          </cell>
          <cell r="P44">
            <v>0</v>
          </cell>
        </row>
        <row r="45">
          <cell r="F45">
            <v>238</v>
          </cell>
          <cell r="H45">
            <v>0</v>
          </cell>
          <cell r="L45">
            <v>311</v>
          </cell>
          <cell r="N45">
            <v>0</v>
          </cell>
          <cell r="P45">
            <v>0</v>
          </cell>
        </row>
        <row r="47">
          <cell r="F47">
            <v>1262</v>
          </cell>
          <cell r="H47">
            <v>0</v>
          </cell>
          <cell r="L47">
            <v>1003</v>
          </cell>
          <cell r="N47">
            <v>0</v>
          </cell>
          <cell r="P47">
            <v>0</v>
          </cell>
        </row>
        <row r="48">
          <cell r="F48">
            <v>2905</v>
          </cell>
          <cell r="H48">
            <v>0</v>
          </cell>
          <cell r="L48">
            <v>2815</v>
          </cell>
          <cell r="N48">
            <v>0</v>
          </cell>
          <cell r="P48">
            <v>145</v>
          </cell>
        </row>
        <row r="49">
          <cell r="F49">
            <v>508</v>
          </cell>
          <cell r="H49">
            <v>0</v>
          </cell>
          <cell r="L49">
            <v>567</v>
          </cell>
          <cell r="N49">
            <v>0</v>
          </cell>
          <cell r="P49">
            <v>8</v>
          </cell>
        </row>
        <row r="50">
          <cell r="F50">
            <v>23</v>
          </cell>
          <cell r="H50">
            <v>0</v>
          </cell>
          <cell r="L50">
            <v>3</v>
          </cell>
          <cell r="N50">
            <v>0</v>
          </cell>
          <cell r="P50">
            <v>0</v>
          </cell>
        </row>
        <row r="51">
          <cell r="F51">
            <v>515</v>
          </cell>
          <cell r="H51">
            <v>0</v>
          </cell>
          <cell r="L51">
            <v>713</v>
          </cell>
          <cell r="N51">
            <v>0</v>
          </cell>
          <cell r="P51">
            <v>0</v>
          </cell>
        </row>
        <row r="52">
          <cell r="F52">
            <v>1896</v>
          </cell>
          <cell r="H52">
            <v>0</v>
          </cell>
          <cell r="L52">
            <v>1384</v>
          </cell>
          <cell r="N52">
            <v>0</v>
          </cell>
          <cell r="P52">
            <v>0</v>
          </cell>
        </row>
        <row r="53">
          <cell r="F53">
            <v>373</v>
          </cell>
          <cell r="H53">
            <v>0</v>
          </cell>
          <cell r="L53">
            <v>1156</v>
          </cell>
          <cell r="N53">
            <v>0</v>
          </cell>
          <cell r="P53">
            <v>0</v>
          </cell>
        </row>
        <row r="54">
          <cell r="F54">
            <v>472</v>
          </cell>
          <cell r="H54">
            <v>0</v>
          </cell>
          <cell r="L54">
            <v>573</v>
          </cell>
          <cell r="N54">
            <v>0</v>
          </cell>
          <cell r="P54">
            <v>149</v>
          </cell>
        </row>
        <row r="55">
          <cell r="F55">
            <v>2014</v>
          </cell>
          <cell r="H55">
            <v>0</v>
          </cell>
          <cell r="L55">
            <v>2023</v>
          </cell>
          <cell r="N55">
            <v>37</v>
          </cell>
          <cell r="P55">
            <v>0</v>
          </cell>
        </row>
        <row r="56">
          <cell r="F56">
            <v>630</v>
          </cell>
          <cell r="H56">
            <v>0</v>
          </cell>
          <cell r="L56">
            <v>443</v>
          </cell>
          <cell r="N56">
            <v>0</v>
          </cell>
          <cell r="P56">
            <v>0</v>
          </cell>
        </row>
        <row r="57">
          <cell r="F57">
            <v>0</v>
          </cell>
          <cell r="H57">
            <v>0</v>
          </cell>
          <cell r="L57">
            <v>0</v>
          </cell>
          <cell r="N57">
            <v>0</v>
          </cell>
          <cell r="P57">
            <v>0</v>
          </cell>
        </row>
        <row r="58">
          <cell r="F58">
            <v>2393</v>
          </cell>
          <cell r="H58">
            <v>0</v>
          </cell>
          <cell r="L58">
            <v>2282</v>
          </cell>
          <cell r="N58">
            <v>0</v>
          </cell>
          <cell r="P58">
            <v>1</v>
          </cell>
        </row>
        <row r="59">
          <cell r="F59">
            <v>0</v>
          </cell>
          <cell r="H59">
            <v>0</v>
          </cell>
          <cell r="L59">
            <v>0</v>
          </cell>
          <cell r="N59">
            <v>0</v>
          </cell>
          <cell r="P59">
            <v>0</v>
          </cell>
        </row>
        <row r="60">
          <cell r="F60">
            <v>317</v>
          </cell>
          <cell r="H60">
            <v>0</v>
          </cell>
          <cell r="L60">
            <v>314</v>
          </cell>
          <cell r="N60">
            <v>0</v>
          </cell>
          <cell r="P60">
            <v>0</v>
          </cell>
        </row>
        <row r="61">
          <cell r="F61">
            <v>5</v>
          </cell>
          <cell r="H61">
            <v>0</v>
          </cell>
          <cell r="L61">
            <v>6</v>
          </cell>
          <cell r="N61">
            <v>0</v>
          </cell>
          <cell r="P61">
            <v>0</v>
          </cell>
        </row>
        <row r="62">
          <cell r="F62">
            <v>596</v>
          </cell>
          <cell r="H62">
            <v>0</v>
          </cell>
          <cell r="L62">
            <v>598</v>
          </cell>
          <cell r="N62">
            <v>0</v>
          </cell>
          <cell r="P62">
            <v>0</v>
          </cell>
        </row>
      </sheetData>
      <sheetData sheetId="8">
        <row r="38">
          <cell r="F38">
            <v>169</v>
          </cell>
          <cell r="H38">
            <v>0</v>
          </cell>
          <cell r="L38">
            <v>126</v>
          </cell>
          <cell r="N38">
            <v>0</v>
          </cell>
          <cell r="P38">
            <v>20</v>
          </cell>
        </row>
        <row r="39">
          <cell r="F39">
            <v>174</v>
          </cell>
          <cell r="H39">
            <v>0</v>
          </cell>
          <cell r="L39">
            <v>181</v>
          </cell>
          <cell r="N39">
            <v>0</v>
          </cell>
          <cell r="P39">
            <v>0</v>
          </cell>
        </row>
        <row r="40">
          <cell r="F40">
            <v>3758</v>
          </cell>
          <cell r="H40">
            <v>0</v>
          </cell>
          <cell r="L40">
            <v>3762</v>
          </cell>
          <cell r="N40">
            <v>0</v>
          </cell>
          <cell r="P40">
            <v>0</v>
          </cell>
        </row>
        <row r="41">
          <cell r="F41">
            <v>196</v>
          </cell>
          <cell r="H41">
            <v>0</v>
          </cell>
          <cell r="L41">
            <v>202</v>
          </cell>
          <cell r="N41">
            <v>0</v>
          </cell>
          <cell r="P41">
            <v>0</v>
          </cell>
        </row>
        <row r="42">
          <cell r="F42">
            <v>230</v>
          </cell>
          <cell r="H42">
            <v>0</v>
          </cell>
          <cell r="L42">
            <v>284</v>
          </cell>
          <cell r="N42">
            <v>4</v>
          </cell>
          <cell r="P42">
            <v>2</v>
          </cell>
        </row>
        <row r="43">
          <cell r="F43">
            <v>201</v>
          </cell>
          <cell r="H43">
            <v>0</v>
          </cell>
          <cell r="L43">
            <v>87</v>
          </cell>
          <cell r="N43">
            <v>0</v>
          </cell>
          <cell r="P43">
            <v>0</v>
          </cell>
        </row>
        <row r="44">
          <cell r="F44">
            <v>10</v>
          </cell>
          <cell r="H44">
            <v>0</v>
          </cell>
          <cell r="L44">
            <v>9</v>
          </cell>
          <cell r="N44">
            <v>0</v>
          </cell>
          <cell r="P44">
            <v>1</v>
          </cell>
        </row>
        <row r="45">
          <cell r="F45">
            <v>177</v>
          </cell>
          <cell r="H45">
            <v>0</v>
          </cell>
          <cell r="L45">
            <v>176</v>
          </cell>
          <cell r="N45">
            <v>0</v>
          </cell>
          <cell r="P45">
            <v>0</v>
          </cell>
        </row>
        <row r="47">
          <cell r="F47">
            <v>4634</v>
          </cell>
          <cell r="H47">
            <v>0</v>
          </cell>
          <cell r="L47">
            <v>4551</v>
          </cell>
          <cell r="N47">
            <v>0</v>
          </cell>
          <cell r="P47">
            <v>0</v>
          </cell>
        </row>
        <row r="48">
          <cell r="F48">
            <v>2381</v>
          </cell>
          <cell r="H48">
            <v>7</v>
          </cell>
          <cell r="L48">
            <v>2436</v>
          </cell>
          <cell r="N48">
            <v>16</v>
          </cell>
          <cell r="P48">
            <v>307</v>
          </cell>
        </row>
        <row r="49">
          <cell r="F49">
            <v>372</v>
          </cell>
          <cell r="H49">
            <v>0</v>
          </cell>
          <cell r="L49">
            <v>335</v>
          </cell>
          <cell r="N49">
            <v>0</v>
          </cell>
          <cell r="P49">
            <v>0</v>
          </cell>
        </row>
        <row r="50">
          <cell r="F50">
            <v>6</v>
          </cell>
          <cell r="H50">
            <v>0</v>
          </cell>
          <cell r="L50">
            <v>16</v>
          </cell>
          <cell r="N50">
            <v>1</v>
          </cell>
          <cell r="P50">
            <v>0</v>
          </cell>
        </row>
        <row r="51">
          <cell r="F51">
            <v>788</v>
          </cell>
          <cell r="H51">
            <v>0</v>
          </cell>
          <cell r="L51">
            <v>1226</v>
          </cell>
          <cell r="N51">
            <v>1</v>
          </cell>
          <cell r="P51">
            <v>0</v>
          </cell>
        </row>
        <row r="52">
          <cell r="F52">
            <v>1613</v>
          </cell>
          <cell r="H52">
            <v>0</v>
          </cell>
          <cell r="L52">
            <v>1590</v>
          </cell>
          <cell r="N52">
            <v>0</v>
          </cell>
          <cell r="P52">
            <v>0</v>
          </cell>
        </row>
        <row r="53">
          <cell r="F53">
            <v>362</v>
          </cell>
          <cell r="H53">
            <v>0</v>
          </cell>
          <cell r="L53">
            <v>31</v>
          </cell>
          <cell r="N53">
            <v>0</v>
          </cell>
          <cell r="P53">
            <v>0</v>
          </cell>
        </row>
        <row r="54">
          <cell r="F54">
            <v>602</v>
          </cell>
          <cell r="H54">
            <v>0</v>
          </cell>
          <cell r="L54">
            <v>425</v>
          </cell>
          <cell r="N54">
            <v>0</v>
          </cell>
          <cell r="P54">
            <v>21</v>
          </cell>
        </row>
        <row r="55">
          <cell r="F55">
            <v>1861</v>
          </cell>
          <cell r="H55">
            <v>0</v>
          </cell>
          <cell r="L55">
            <v>1760</v>
          </cell>
          <cell r="N55">
            <v>47</v>
          </cell>
          <cell r="P55">
            <v>0</v>
          </cell>
        </row>
        <row r="56">
          <cell r="F56">
            <v>340</v>
          </cell>
          <cell r="H56">
            <v>0</v>
          </cell>
          <cell r="L56">
            <v>653</v>
          </cell>
          <cell r="N56">
            <v>0</v>
          </cell>
          <cell r="P56">
            <v>0</v>
          </cell>
        </row>
        <row r="57">
          <cell r="F57">
            <v>2</v>
          </cell>
          <cell r="H57">
            <v>0</v>
          </cell>
          <cell r="L57">
            <v>0</v>
          </cell>
          <cell r="N57">
            <v>0</v>
          </cell>
          <cell r="P57">
            <v>0</v>
          </cell>
        </row>
        <row r="58">
          <cell r="F58">
            <v>1943</v>
          </cell>
          <cell r="H58">
            <v>0</v>
          </cell>
          <cell r="L58">
            <v>1898</v>
          </cell>
          <cell r="N58">
            <v>1</v>
          </cell>
          <cell r="P58">
            <v>6</v>
          </cell>
        </row>
        <row r="59">
          <cell r="F59">
            <v>0</v>
          </cell>
          <cell r="H59">
            <v>0</v>
          </cell>
          <cell r="L59">
            <v>0</v>
          </cell>
          <cell r="N59">
            <v>0</v>
          </cell>
          <cell r="P59">
            <v>0</v>
          </cell>
        </row>
        <row r="60">
          <cell r="F60">
            <v>352</v>
          </cell>
          <cell r="H60">
            <v>0</v>
          </cell>
          <cell r="L60">
            <v>312</v>
          </cell>
          <cell r="N60">
            <v>0</v>
          </cell>
          <cell r="P60">
            <v>0</v>
          </cell>
        </row>
        <row r="61">
          <cell r="F61">
            <v>3</v>
          </cell>
          <cell r="H61">
            <v>0</v>
          </cell>
          <cell r="L61">
            <v>3</v>
          </cell>
          <cell r="N61">
            <v>0</v>
          </cell>
          <cell r="P61">
            <v>0</v>
          </cell>
        </row>
        <row r="62">
          <cell r="F62">
            <v>542</v>
          </cell>
          <cell r="H62">
            <v>0</v>
          </cell>
          <cell r="L62">
            <v>542</v>
          </cell>
          <cell r="N62">
            <v>0</v>
          </cell>
          <cell r="P62">
            <v>0</v>
          </cell>
        </row>
      </sheetData>
      <sheetData sheetId="9"/>
      <sheetData sheetId="10"/>
      <sheetData sheetId="11"/>
      <sheetData sheetId="12"/>
      <sheetData sheetId="13"/>
      <sheetData sheetId="14"/>
      <sheetData sheetId="15">
        <row r="48">
          <cell r="D48">
            <v>6</v>
          </cell>
          <cell r="F48">
            <v>3</v>
          </cell>
          <cell r="H48">
            <v>0</v>
          </cell>
          <cell r="L48">
            <v>1</v>
          </cell>
          <cell r="N48">
            <v>0</v>
          </cell>
          <cell r="P48">
            <v>0</v>
          </cell>
        </row>
        <row r="49">
          <cell r="D49">
            <v>1776</v>
          </cell>
          <cell r="F49">
            <v>62</v>
          </cell>
          <cell r="H49">
            <v>5</v>
          </cell>
          <cell r="L49">
            <v>93</v>
          </cell>
          <cell r="N49">
            <v>0</v>
          </cell>
          <cell r="P49">
            <v>0</v>
          </cell>
        </row>
        <row r="50">
          <cell r="D50">
            <v>853</v>
          </cell>
          <cell r="F50">
            <v>30</v>
          </cell>
          <cell r="H50">
            <v>1</v>
          </cell>
          <cell r="L50">
            <v>24</v>
          </cell>
          <cell r="N50">
            <v>0</v>
          </cell>
          <cell r="P50">
            <v>6</v>
          </cell>
        </row>
        <row r="51">
          <cell r="D51">
            <v>44</v>
          </cell>
          <cell r="F51">
            <v>4</v>
          </cell>
          <cell r="H51">
            <v>0</v>
          </cell>
          <cell r="L51">
            <v>3</v>
          </cell>
          <cell r="N51">
            <v>0</v>
          </cell>
          <cell r="P51">
            <v>0</v>
          </cell>
        </row>
        <row r="52">
          <cell r="D52">
            <v>12543</v>
          </cell>
          <cell r="F52">
            <v>264</v>
          </cell>
          <cell r="H52">
            <v>0</v>
          </cell>
          <cell r="L52">
            <v>399</v>
          </cell>
          <cell r="N52">
            <v>0</v>
          </cell>
          <cell r="P52">
            <v>0</v>
          </cell>
        </row>
        <row r="53">
          <cell r="D53">
            <v>14674</v>
          </cell>
          <cell r="F53">
            <v>80</v>
          </cell>
          <cell r="H53">
            <v>157</v>
          </cell>
          <cell r="L53">
            <v>247</v>
          </cell>
          <cell r="N53">
            <v>0</v>
          </cell>
          <cell r="P53">
            <v>0</v>
          </cell>
        </row>
        <row r="54">
          <cell r="D54">
            <v>5487</v>
          </cell>
          <cell r="F54">
            <v>55</v>
          </cell>
          <cell r="H54">
            <v>6</v>
          </cell>
          <cell r="L54">
            <v>48</v>
          </cell>
          <cell r="N54">
            <v>0</v>
          </cell>
          <cell r="P54">
            <v>2</v>
          </cell>
        </row>
        <row r="55">
          <cell r="D55">
            <v>7149</v>
          </cell>
          <cell r="F55">
            <v>516</v>
          </cell>
          <cell r="H55">
            <v>0</v>
          </cell>
          <cell r="L55">
            <v>176</v>
          </cell>
          <cell r="N55">
            <v>0</v>
          </cell>
          <cell r="P55">
            <v>0</v>
          </cell>
        </row>
        <row r="56">
          <cell r="D56">
            <v>329</v>
          </cell>
          <cell r="F56">
            <v>0</v>
          </cell>
          <cell r="H56">
            <v>0</v>
          </cell>
          <cell r="L56">
            <v>6</v>
          </cell>
          <cell r="N56">
            <v>0</v>
          </cell>
          <cell r="P56">
            <v>0</v>
          </cell>
        </row>
        <row r="57">
          <cell r="D57">
            <v>13582</v>
          </cell>
          <cell r="F57">
            <v>406</v>
          </cell>
          <cell r="H57">
            <v>0</v>
          </cell>
          <cell r="L57">
            <v>261</v>
          </cell>
          <cell r="N57">
            <v>0</v>
          </cell>
          <cell r="P57">
            <v>112</v>
          </cell>
        </row>
        <row r="58">
          <cell r="D58">
            <v>2168</v>
          </cell>
          <cell r="F58">
            <v>61</v>
          </cell>
          <cell r="H58">
            <v>36</v>
          </cell>
          <cell r="L58">
            <v>19</v>
          </cell>
          <cell r="N58">
            <v>0</v>
          </cell>
          <cell r="P58">
            <v>0</v>
          </cell>
        </row>
        <row r="59">
          <cell r="D59">
            <v>2485</v>
          </cell>
          <cell r="F59">
            <v>61</v>
          </cell>
          <cell r="H59">
            <v>264</v>
          </cell>
          <cell r="L59">
            <v>86</v>
          </cell>
          <cell r="N59">
            <v>0</v>
          </cell>
          <cell r="P59">
            <v>208</v>
          </cell>
        </row>
        <row r="60">
          <cell r="D60">
            <v>6647</v>
          </cell>
          <cell r="F60">
            <v>194</v>
          </cell>
          <cell r="H60">
            <v>0</v>
          </cell>
          <cell r="L60">
            <v>80</v>
          </cell>
          <cell r="N60">
            <v>0</v>
          </cell>
          <cell r="P60">
            <v>0</v>
          </cell>
        </row>
        <row r="61">
          <cell r="D61">
            <v>4888</v>
          </cell>
          <cell r="F61">
            <v>417</v>
          </cell>
          <cell r="H61">
            <v>0</v>
          </cell>
          <cell r="L61">
            <v>185</v>
          </cell>
          <cell r="N61">
            <v>0</v>
          </cell>
          <cell r="P61">
            <v>0</v>
          </cell>
        </row>
        <row r="62">
          <cell r="D62">
            <v>3540</v>
          </cell>
          <cell r="F62">
            <v>164</v>
          </cell>
          <cell r="H62">
            <v>76</v>
          </cell>
          <cell r="L62">
            <v>102</v>
          </cell>
          <cell r="N62">
            <v>0</v>
          </cell>
          <cell r="P62">
            <v>6</v>
          </cell>
        </row>
        <row r="63">
          <cell r="D63">
            <v>10972</v>
          </cell>
          <cell r="F63">
            <v>316</v>
          </cell>
          <cell r="H63">
            <v>0</v>
          </cell>
          <cell r="L63">
            <v>162</v>
          </cell>
          <cell r="N63">
            <v>0</v>
          </cell>
          <cell r="P63">
            <v>0</v>
          </cell>
        </row>
        <row r="64">
          <cell r="D64">
            <v>907</v>
          </cell>
          <cell r="F64">
            <v>45</v>
          </cell>
          <cell r="H64">
            <v>0</v>
          </cell>
          <cell r="L64">
            <v>34</v>
          </cell>
          <cell r="N64">
            <v>0</v>
          </cell>
          <cell r="P64">
            <v>4</v>
          </cell>
        </row>
        <row r="65">
          <cell r="D65">
            <v>5422</v>
          </cell>
          <cell r="F65">
            <v>172</v>
          </cell>
          <cell r="H65">
            <v>0</v>
          </cell>
          <cell r="L65">
            <v>148</v>
          </cell>
          <cell r="N65">
            <v>0</v>
          </cell>
          <cell r="P65">
            <v>0</v>
          </cell>
        </row>
        <row r="66">
          <cell r="D66">
            <v>2317</v>
          </cell>
          <cell r="F66">
            <v>72</v>
          </cell>
          <cell r="H66">
            <v>1</v>
          </cell>
          <cell r="L66">
            <v>87</v>
          </cell>
          <cell r="N66">
            <v>0</v>
          </cell>
          <cell r="P66">
            <v>8</v>
          </cell>
        </row>
        <row r="67">
          <cell r="D67">
            <v>6343</v>
          </cell>
          <cell r="F67">
            <v>240</v>
          </cell>
          <cell r="H67">
            <v>0</v>
          </cell>
          <cell r="L67">
            <v>89</v>
          </cell>
          <cell r="N67">
            <v>0</v>
          </cell>
          <cell r="P67">
            <v>0</v>
          </cell>
        </row>
        <row r="68">
          <cell r="D68">
            <v>2772</v>
          </cell>
          <cell r="F68">
            <v>98</v>
          </cell>
          <cell r="H68">
            <v>106</v>
          </cell>
          <cell r="L68">
            <v>59</v>
          </cell>
          <cell r="N68">
            <v>23</v>
          </cell>
          <cell r="P68">
            <v>27</v>
          </cell>
        </row>
        <row r="69">
          <cell r="D69">
            <v>316</v>
          </cell>
          <cell r="F69">
            <v>125</v>
          </cell>
          <cell r="H69">
            <v>0</v>
          </cell>
          <cell r="L69">
            <v>191</v>
          </cell>
          <cell r="N69">
            <v>0</v>
          </cell>
          <cell r="P69">
            <v>0</v>
          </cell>
        </row>
        <row r="70">
          <cell r="D70">
            <v>1913</v>
          </cell>
          <cell r="F70">
            <v>175</v>
          </cell>
          <cell r="H70">
            <v>11</v>
          </cell>
          <cell r="L70">
            <v>114</v>
          </cell>
          <cell r="N70">
            <v>0</v>
          </cell>
          <cell r="P70">
            <v>0</v>
          </cell>
        </row>
        <row r="71">
          <cell r="D71">
            <v>3303</v>
          </cell>
          <cell r="F71">
            <v>141</v>
          </cell>
          <cell r="H71">
            <v>1</v>
          </cell>
          <cell r="L71">
            <v>127</v>
          </cell>
          <cell r="N71">
            <v>0</v>
          </cell>
          <cell r="P71">
            <v>41</v>
          </cell>
        </row>
        <row r="72">
          <cell r="D72">
            <v>1915</v>
          </cell>
          <cell r="F72">
            <v>114</v>
          </cell>
          <cell r="H72">
            <v>0</v>
          </cell>
          <cell r="L72">
            <v>200</v>
          </cell>
          <cell r="N72">
            <v>0</v>
          </cell>
          <cell r="P72">
            <v>0</v>
          </cell>
        </row>
        <row r="73">
          <cell r="D73">
            <v>735</v>
          </cell>
          <cell r="F73">
            <v>7</v>
          </cell>
          <cell r="H73">
            <v>-1</v>
          </cell>
          <cell r="L73">
            <v>4</v>
          </cell>
          <cell r="N73">
            <v>0</v>
          </cell>
          <cell r="P73">
            <v>0</v>
          </cell>
        </row>
        <row r="74">
          <cell r="D74">
            <v>13</v>
          </cell>
          <cell r="F74">
            <v>1</v>
          </cell>
          <cell r="H74">
            <v>0</v>
          </cell>
          <cell r="L74">
            <v>1</v>
          </cell>
          <cell r="N74">
            <v>0</v>
          </cell>
          <cell r="P74">
            <v>0</v>
          </cell>
        </row>
        <row r="75">
          <cell r="D75">
            <v>48</v>
          </cell>
          <cell r="F75">
            <v>19</v>
          </cell>
          <cell r="H75">
            <v>16</v>
          </cell>
          <cell r="L75">
            <v>8</v>
          </cell>
          <cell r="N75">
            <v>0</v>
          </cell>
          <cell r="P75">
            <v>0</v>
          </cell>
        </row>
        <row r="76">
          <cell r="D76">
            <v>410</v>
          </cell>
          <cell r="F76">
            <v>13</v>
          </cell>
          <cell r="H76">
            <v>0</v>
          </cell>
          <cell r="L76">
            <v>0</v>
          </cell>
          <cell r="N76">
            <v>0</v>
          </cell>
          <cell r="P76">
            <v>4</v>
          </cell>
        </row>
        <row r="77">
          <cell r="D77">
            <v>831</v>
          </cell>
          <cell r="F77">
            <v>17</v>
          </cell>
          <cell r="H77">
            <v>152</v>
          </cell>
          <cell r="L77">
            <v>89</v>
          </cell>
          <cell r="N77">
            <v>0</v>
          </cell>
          <cell r="P77">
            <v>7</v>
          </cell>
        </row>
        <row r="78">
          <cell r="D78">
            <v>339</v>
          </cell>
          <cell r="F78">
            <v>3</v>
          </cell>
          <cell r="H78">
            <v>0</v>
          </cell>
          <cell r="L78">
            <v>0</v>
          </cell>
          <cell r="N78">
            <v>0</v>
          </cell>
          <cell r="P78">
            <v>0</v>
          </cell>
        </row>
        <row r="79">
          <cell r="D79">
            <v>1601</v>
          </cell>
          <cell r="F79">
            <v>48</v>
          </cell>
          <cell r="H79">
            <v>0</v>
          </cell>
          <cell r="L79">
            <v>9</v>
          </cell>
          <cell r="N79">
            <v>0</v>
          </cell>
          <cell r="P79">
            <v>112</v>
          </cell>
        </row>
        <row r="80">
          <cell r="D80">
            <v>240</v>
          </cell>
          <cell r="F80">
            <v>25</v>
          </cell>
          <cell r="H80">
            <v>0</v>
          </cell>
          <cell r="L80">
            <v>34</v>
          </cell>
          <cell r="N80">
            <v>0</v>
          </cell>
          <cell r="P80">
            <v>6</v>
          </cell>
        </row>
        <row r="81">
          <cell r="D81">
            <v>3901</v>
          </cell>
          <cell r="F81">
            <v>60</v>
          </cell>
          <cell r="H81">
            <v>0</v>
          </cell>
          <cell r="L81">
            <v>10</v>
          </cell>
          <cell r="N81">
            <v>0</v>
          </cell>
          <cell r="P81">
            <v>0</v>
          </cell>
        </row>
        <row r="82">
          <cell r="D82">
            <v>2056</v>
          </cell>
          <cell r="F82">
            <v>1</v>
          </cell>
          <cell r="H82">
            <v>0</v>
          </cell>
          <cell r="L82">
            <v>1</v>
          </cell>
          <cell r="N82">
            <v>0</v>
          </cell>
          <cell r="P82">
            <v>0</v>
          </cell>
        </row>
        <row r="83">
          <cell r="D83">
            <v>2939</v>
          </cell>
          <cell r="F83">
            <v>119</v>
          </cell>
          <cell r="H83">
            <v>76</v>
          </cell>
          <cell r="L83">
            <v>217</v>
          </cell>
          <cell r="N83">
            <v>4</v>
          </cell>
          <cell r="P83">
            <v>0</v>
          </cell>
        </row>
      </sheetData>
      <sheetData sheetId="16">
        <row r="48">
          <cell r="F48">
            <v>1</v>
          </cell>
          <cell r="H48">
            <v>0</v>
          </cell>
          <cell r="L48">
            <v>0</v>
          </cell>
          <cell r="N48">
            <v>0</v>
          </cell>
          <cell r="P48">
            <v>2</v>
          </cell>
        </row>
        <row r="49">
          <cell r="F49">
            <v>64</v>
          </cell>
          <cell r="H49">
            <v>7</v>
          </cell>
          <cell r="L49">
            <v>80</v>
          </cell>
          <cell r="N49">
            <v>0</v>
          </cell>
          <cell r="P49">
            <v>0</v>
          </cell>
        </row>
        <row r="50">
          <cell r="F50">
            <v>30</v>
          </cell>
          <cell r="H50">
            <v>2</v>
          </cell>
          <cell r="L50">
            <v>34</v>
          </cell>
          <cell r="N50">
            <v>0</v>
          </cell>
          <cell r="P50">
            <v>6</v>
          </cell>
        </row>
        <row r="51">
          <cell r="F51">
            <v>8</v>
          </cell>
          <cell r="H51">
            <v>0</v>
          </cell>
          <cell r="L51">
            <v>1</v>
          </cell>
          <cell r="N51">
            <v>0</v>
          </cell>
          <cell r="P51">
            <v>0</v>
          </cell>
        </row>
        <row r="52">
          <cell r="F52">
            <v>201</v>
          </cell>
          <cell r="H52">
            <v>0</v>
          </cell>
          <cell r="L52">
            <v>434</v>
          </cell>
          <cell r="N52">
            <v>0</v>
          </cell>
          <cell r="P52">
            <v>0</v>
          </cell>
        </row>
        <row r="53">
          <cell r="F53">
            <v>229</v>
          </cell>
          <cell r="H53">
            <v>157</v>
          </cell>
          <cell r="L53">
            <v>224</v>
          </cell>
          <cell r="N53">
            <v>0</v>
          </cell>
          <cell r="P53">
            <v>0</v>
          </cell>
        </row>
        <row r="54">
          <cell r="F54">
            <v>67</v>
          </cell>
          <cell r="H54">
            <v>4</v>
          </cell>
          <cell r="L54">
            <v>40</v>
          </cell>
          <cell r="N54">
            <v>0</v>
          </cell>
          <cell r="P54">
            <v>5</v>
          </cell>
        </row>
        <row r="55">
          <cell r="F55">
            <v>570</v>
          </cell>
          <cell r="H55">
            <v>0</v>
          </cell>
          <cell r="L55">
            <v>286</v>
          </cell>
          <cell r="N55">
            <v>0</v>
          </cell>
          <cell r="P55">
            <v>0</v>
          </cell>
        </row>
        <row r="56">
          <cell r="F56">
            <v>0</v>
          </cell>
          <cell r="H56">
            <v>4</v>
          </cell>
          <cell r="L56">
            <v>6</v>
          </cell>
          <cell r="N56">
            <v>0</v>
          </cell>
          <cell r="P56">
            <v>0</v>
          </cell>
        </row>
        <row r="57">
          <cell r="F57">
            <v>480</v>
          </cell>
          <cell r="H57">
            <v>0</v>
          </cell>
          <cell r="L57">
            <v>389</v>
          </cell>
          <cell r="N57">
            <v>0</v>
          </cell>
          <cell r="P57">
            <v>69</v>
          </cell>
        </row>
        <row r="58">
          <cell r="F58">
            <v>47</v>
          </cell>
          <cell r="H58">
            <v>23</v>
          </cell>
          <cell r="L58">
            <v>10</v>
          </cell>
          <cell r="N58">
            <v>0</v>
          </cell>
          <cell r="P58">
            <v>0</v>
          </cell>
        </row>
        <row r="59">
          <cell r="F59">
            <v>76</v>
          </cell>
          <cell r="H59">
            <v>250</v>
          </cell>
          <cell r="L59">
            <v>84</v>
          </cell>
          <cell r="N59">
            <v>0</v>
          </cell>
          <cell r="P59">
            <v>197</v>
          </cell>
        </row>
        <row r="60">
          <cell r="F60">
            <v>192</v>
          </cell>
          <cell r="H60">
            <v>0</v>
          </cell>
          <cell r="L60">
            <v>59</v>
          </cell>
          <cell r="N60">
            <v>0</v>
          </cell>
          <cell r="P60">
            <v>0</v>
          </cell>
        </row>
        <row r="61">
          <cell r="F61">
            <v>635</v>
          </cell>
          <cell r="H61">
            <v>0</v>
          </cell>
          <cell r="L61">
            <v>367</v>
          </cell>
          <cell r="N61">
            <v>0</v>
          </cell>
          <cell r="P61">
            <v>0</v>
          </cell>
        </row>
        <row r="62">
          <cell r="F62">
            <v>197</v>
          </cell>
          <cell r="H62">
            <v>6</v>
          </cell>
          <cell r="L62">
            <v>77</v>
          </cell>
          <cell r="N62">
            <v>0</v>
          </cell>
          <cell r="P62">
            <v>15</v>
          </cell>
        </row>
        <row r="63">
          <cell r="F63">
            <v>224</v>
          </cell>
          <cell r="H63">
            <v>0</v>
          </cell>
          <cell r="L63">
            <v>147</v>
          </cell>
          <cell r="N63">
            <v>0</v>
          </cell>
          <cell r="P63">
            <v>0</v>
          </cell>
        </row>
        <row r="64">
          <cell r="F64">
            <v>69</v>
          </cell>
          <cell r="H64">
            <v>0</v>
          </cell>
          <cell r="L64">
            <v>30</v>
          </cell>
          <cell r="N64">
            <v>0</v>
          </cell>
          <cell r="P64">
            <v>0</v>
          </cell>
        </row>
        <row r="65">
          <cell r="F65">
            <v>169</v>
          </cell>
          <cell r="H65">
            <v>0</v>
          </cell>
          <cell r="L65">
            <v>245</v>
          </cell>
          <cell r="N65">
            <v>0</v>
          </cell>
          <cell r="P65">
            <v>0</v>
          </cell>
        </row>
        <row r="66">
          <cell r="F66">
            <v>75</v>
          </cell>
          <cell r="H66">
            <v>4</v>
          </cell>
          <cell r="L66">
            <v>71</v>
          </cell>
          <cell r="N66">
            <v>0</v>
          </cell>
          <cell r="P66">
            <v>29</v>
          </cell>
        </row>
        <row r="67">
          <cell r="F67">
            <v>243</v>
          </cell>
          <cell r="H67">
            <v>0</v>
          </cell>
          <cell r="L67">
            <v>99</v>
          </cell>
          <cell r="N67">
            <v>0</v>
          </cell>
          <cell r="P67">
            <v>0</v>
          </cell>
        </row>
        <row r="68">
          <cell r="F68">
            <v>100</v>
          </cell>
          <cell r="H68">
            <v>35</v>
          </cell>
          <cell r="L68">
            <v>53</v>
          </cell>
          <cell r="N68">
            <v>16</v>
          </cell>
          <cell r="P68">
            <v>27</v>
          </cell>
        </row>
        <row r="69">
          <cell r="F69">
            <v>184</v>
          </cell>
          <cell r="H69">
            <v>0</v>
          </cell>
          <cell r="L69">
            <v>130</v>
          </cell>
          <cell r="N69">
            <v>1</v>
          </cell>
          <cell r="P69">
            <v>0</v>
          </cell>
        </row>
        <row r="70">
          <cell r="F70">
            <v>158</v>
          </cell>
          <cell r="H70">
            <v>12</v>
          </cell>
          <cell r="L70">
            <v>113</v>
          </cell>
          <cell r="N70">
            <v>0</v>
          </cell>
          <cell r="P70">
            <v>0</v>
          </cell>
        </row>
        <row r="71">
          <cell r="F71">
            <v>97</v>
          </cell>
          <cell r="H71">
            <v>5</v>
          </cell>
          <cell r="L71">
            <v>122</v>
          </cell>
          <cell r="N71">
            <v>0</v>
          </cell>
          <cell r="P71">
            <v>10</v>
          </cell>
        </row>
        <row r="72">
          <cell r="F72">
            <v>889</v>
          </cell>
          <cell r="H72">
            <v>0</v>
          </cell>
          <cell r="L72">
            <v>82</v>
          </cell>
          <cell r="N72">
            <v>0</v>
          </cell>
          <cell r="P72">
            <v>0</v>
          </cell>
        </row>
        <row r="73">
          <cell r="F73">
            <v>14</v>
          </cell>
          <cell r="H73">
            <v>7</v>
          </cell>
          <cell r="L73">
            <v>10</v>
          </cell>
          <cell r="N73">
            <v>0</v>
          </cell>
          <cell r="P73">
            <v>3</v>
          </cell>
        </row>
        <row r="74">
          <cell r="F74">
            <v>7</v>
          </cell>
          <cell r="H74">
            <v>0</v>
          </cell>
          <cell r="L74">
            <v>4</v>
          </cell>
          <cell r="N74">
            <v>0</v>
          </cell>
          <cell r="P74">
            <v>0</v>
          </cell>
        </row>
        <row r="75">
          <cell r="F75">
            <v>27</v>
          </cell>
          <cell r="H75">
            <v>0</v>
          </cell>
          <cell r="L75">
            <v>6</v>
          </cell>
          <cell r="N75">
            <v>0</v>
          </cell>
          <cell r="P75">
            <v>0</v>
          </cell>
        </row>
        <row r="76">
          <cell r="F76">
            <v>7</v>
          </cell>
          <cell r="H76">
            <v>1</v>
          </cell>
          <cell r="L76">
            <v>9</v>
          </cell>
          <cell r="N76">
            <v>0</v>
          </cell>
          <cell r="P76">
            <v>1</v>
          </cell>
        </row>
        <row r="77">
          <cell r="F77">
            <v>18</v>
          </cell>
          <cell r="H77">
            <v>27</v>
          </cell>
          <cell r="L77">
            <v>32</v>
          </cell>
          <cell r="N77">
            <v>0</v>
          </cell>
          <cell r="P77">
            <v>10</v>
          </cell>
        </row>
        <row r="78">
          <cell r="F78">
            <v>12</v>
          </cell>
          <cell r="H78">
            <v>0</v>
          </cell>
          <cell r="L78">
            <v>1</v>
          </cell>
          <cell r="N78">
            <v>0</v>
          </cell>
          <cell r="P78">
            <v>0</v>
          </cell>
        </row>
        <row r="79">
          <cell r="F79">
            <v>88</v>
          </cell>
          <cell r="H79">
            <v>0</v>
          </cell>
          <cell r="L79">
            <v>15</v>
          </cell>
          <cell r="N79">
            <v>0</v>
          </cell>
          <cell r="P79">
            <v>35</v>
          </cell>
        </row>
        <row r="80">
          <cell r="F80">
            <v>28</v>
          </cell>
          <cell r="H80">
            <v>0</v>
          </cell>
          <cell r="L80">
            <v>26</v>
          </cell>
          <cell r="N80">
            <v>0</v>
          </cell>
          <cell r="P80">
            <v>10</v>
          </cell>
        </row>
        <row r="81">
          <cell r="F81">
            <v>95</v>
          </cell>
          <cell r="H81">
            <v>0</v>
          </cell>
          <cell r="L81">
            <v>19</v>
          </cell>
          <cell r="N81">
            <v>0</v>
          </cell>
          <cell r="P81">
            <v>0</v>
          </cell>
        </row>
        <row r="82">
          <cell r="F82">
            <v>1</v>
          </cell>
          <cell r="H82">
            <v>0</v>
          </cell>
          <cell r="L82">
            <v>0</v>
          </cell>
          <cell r="N82">
            <v>0</v>
          </cell>
          <cell r="P82">
            <v>0</v>
          </cell>
        </row>
        <row r="83">
          <cell r="F83">
            <v>55</v>
          </cell>
          <cell r="H83">
            <v>15</v>
          </cell>
          <cell r="L83">
            <v>228</v>
          </cell>
          <cell r="N83">
            <v>1</v>
          </cell>
          <cell r="P83">
            <v>0</v>
          </cell>
        </row>
      </sheetData>
      <sheetData sheetId="17">
        <row r="48">
          <cell r="F48">
            <v>3</v>
          </cell>
          <cell r="H48">
            <v>0</v>
          </cell>
          <cell r="L48">
            <v>0</v>
          </cell>
          <cell r="N48">
            <v>0</v>
          </cell>
          <cell r="P48">
            <v>1</v>
          </cell>
          <cell r="R48">
            <v>9</v>
          </cell>
        </row>
        <row r="49">
          <cell r="F49">
            <v>68</v>
          </cell>
          <cell r="H49">
            <v>10</v>
          </cell>
          <cell r="L49">
            <v>83</v>
          </cell>
          <cell r="N49">
            <v>0</v>
          </cell>
          <cell r="P49">
            <v>2</v>
          </cell>
          <cell r="R49">
            <v>1734</v>
          </cell>
        </row>
        <row r="50">
          <cell r="F50">
            <v>66</v>
          </cell>
          <cell r="H50">
            <v>2</v>
          </cell>
          <cell r="L50">
            <v>31</v>
          </cell>
          <cell r="N50">
            <v>0</v>
          </cell>
          <cell r="P50">
            <v>14</v>
          </cell>
          <cell r="R50">
            <v>869</v>
          </cell>
        </row>
        <row r="51">
          <cell r="F51">
            <v>5</v>
          </cell>
          <cell r="H51">
            <v>0</v>
          </cell>
          <cell r="L51">
            <v>0</v>
          </cell>
          <cell r="N51">
            <v>0</v>
          </cell>
          <cell r="P51">
            <v>0</v>
          </cell>
          <cell r="R51">
            <v>57</v>
          </cell>
        </row>
        <row r="52">
          <cell r="F52">
            <v>376</v>
          </cell>
          <cell r="H52">
            <v>0</v>
          </cell>
          <cell r="L52">
            <v>448</v>
          </cell>
          <cell r="N52">
            <v>0</v>
          </cell>
          <cell r="P52">
            <v>0</v>
          </cell>
          <cell r="R52">
            <v>12103</v>
          </cell>
        </row>
        <row r="53">
          <cell r="F53">
            <v>2259</v>
          </cell>
          <cell r="H53">
            <v>158</v>
          </cell>
          <cell r="L53">
            <v>215</v>
          </cell>
          <cell r="N53">
            <v>0</v>
          </cell>
          <cell r="P53">
            <v>0</v>
          </cell>
          <cell r="R53">
            <v>17028</v>
          </cell>
        </row>
        <row r="54">
          <cell r="F54">
            <v>69</v>
          </cell>
          <cell r="H54">
            <v>12</v>
          </cell>
          <cell r="L54">
            <v>67</v>
          </cell>
          <cell r="N54">
            <v>0</v>
          </cell>
          <cell r="P54">
            <v>30</v>
          </cell>
          <cell r="R54">
            <v>5508</v>
          </cell>
        </row>
        <row r="55">
          <cell r="F55">
            <v>340</v>
          </cell>
          <cell r="H55">
            <v>0</v>
          </cell>
          <cell r="L55">
            <v>649</v>
          </cell>
          <cell r="N55">
            <v>0</v>
          </cell>
          <cell r="P55">
            <v>0</v>
          </cell>
          <cell r="R55">
            <v>7464</v>
          </cell>
        </row>
        <row r="56">
          <cell r="F56">
            <v>0</v>
          </cell>
          <cell r="H56">
            <v>13</v>
          </cell>
          <cell r="L56">
            <v>9</v>
          </cell>
          <cell r="N56">
            <v>0</v>
          </cell>
          <cell r="P56">
            <v>0</v>
          </cell>
          <cell r="R56">
            <v>325</v>
          </cell>
        </row>
        <row r="57">
          <cell r="F57">
            <v>400</v>
          </cell>
          <cell r="H57">
            <v>0</v>
          </cell>
          <cell r="L57">
            <v>410</v>
          </cell>
          <cell r="N57">
            <v>0</v>
          </cell>
          <cell r="P57">
            <v>228</v>
          </cell>
          <cell r="R57">
            <v>13399</v>
          </cell>
        </row>
        <row r="58">
          <cell r="F58">
            <v>63</v>
          </cell>
          <cell r="H58">
            <v>16</v>
          </cell>
          <cell r="L58">
            <v>11</v>
          </cell>
          <cell r="N58">
            <v>0</v>
          </cell>
          <cell r="P58">
            <v>0</v>
          </cell>
          <cell r="R58">
            <v>2374</v>
          </cell>
        </row>
        <row r="59">
          <cell r="F59">
            <v>35</v>
          </cell>
          <cell r="H59">
            <v>257</v>
          </cell>
          <cell r="L59">
            <v>57</v>
          </cell>
          <cell r="N59">
            <v>0</v>
          </cell>
          <cell r="P59">
            <v>300</v>
          </cell>
          <cell r="R59">
            <v>2496</v>
          </cell>
        </row>
        <row r="60">
          <cell r="F60">
            <v>169</v>
          </cell>
          <cell r="H60">
            <v>0</v>
          </cell>
          <cell r="L60">
            <v>46</v>
          </cell>
          <cell r="N60">
            <v>0</v>
          </cell>
          <cell r="P60">
            <v>0</v>
          </cell>
          <cell r="R60">
            <v>7017</v>
          </cell>
        </row>
        <row r="61">
          <cell r="F61">
            <v>569</v>
          </cell>
          <cell r="H61">
            <v>0</v>
          </cell>
          <cell r="L61">
            <v>216</v>
          </cell>
          <cell r="N61">
            <v>0</v>
          </cell>
          <cell r="P61">
            <v>1</v>
          </cell>
          <cell r="R61">
            <v>5740</v>
          </cell>
        </row>
        <row r="62">
          <cell r="F62">
            <v>144</v>
          </cell>
          <cell r="H62">
            <v>92</v>
          </cell>
          <cell r="L62">
            <v>96</v>
          </cell>
          <cell r="N62">
            <v>12</v>
          </cell>
          <cell r="P62">
            <v>14</v>
          </cell>
          <cell r="R62">
            <v>3897</v>
          </cell>
        </row>
        <row r="63">
          <cell r="F63">
            <v>103</v>
          </cell>
          <cell r="H63">
            <v>0</v>
          </cell>
          <cell r="L63">
            <v>111</v>
          </cell>
          <cell r="N63">
            <v>0</v>
          </cell>
          <cell r="P63">
            <v>0</v>
          </cell>
          <cell r="R63">
            <v>11203</v>
          </cell>
        </row>
        <row r="64">
          <cell r="F64">
            <v>78</v>
          </cell>
          <cell r="H64">
            <v>0</v>
          </cell>
          <cell r="L64">
            <v>45</v>
          </cell>
          <cell r="N64">
            <v>0</v>
          </cell>
          <cell r="P64">
            <v>2</v>
          </cell>
          <cell r="R64">
            <v>984</v>
          </cell>
        </row>
        <row r="65">
          <cell r="F65">
            <v>135</v>
          </cell>
          <cell r="H65">
            <v>0</v>
          </cell>
          <cell r="L65">
            <v>208</v>
          </cell>
          <cell r="N65">
            <v>0</v>
          </cell>
          <cell r="P65">
            <v>0</v>
          </cell>
          <cell r="R65">
            <v>5297</v>
          </cell>
        </row>
        <row r="66">
          <cell r="F66">
            <v>53</v>
          </cell>
          <cell r="H66">
            <v>3</v>
          </cell>
          <cell r="L66">
            <v>73</v>
          </cell>
          <cell r="N66">
            <v>0</v>
          </cell>
          <cell r="P66">
            <v>35</v>
          </cell>
          <cell r="R66">
            <v>2222</v>
          </cell>
        </row>
        <row r="67">
          <cell r="F67">
            <v>222</v>
          </cell>
          <cell r="H67">
            <v>0</v>
          </cell>
          <cell r="L67">
            <v>100</v>
          </cell>
          <cell r="N67">
            <v>0</v>
          </cell>
          <cell r="P67">
            <v>0</v>
          </cell>
          <cell r="R67">
            <v>6760</v>
          </cell>
        </row>
        <row r="68">
          <cell r="F68">
            <v>81</v>
          </cell>
          <cell r="H68">
            <v>41</v>
          </cell>
          <cell r="L68">
            <v>46</v>
          </cell>
          <cell r="N68">
            <v>16</v>
          </cell>
          <cell r="P68">
            <v>14</v>
          </cell>
          <cell r="R68">
            <v>2952</v>
          </cell>
        </row>
        <row r="69">
          <cell r="F69">
            <v>146</v>
          </cell>
          <cell r="H69">
            <v>0</v>
          </cell>
          <cell r="L69">
            <v>111</v>
          </cell>
          <cell r="N69">
            <v>1</v>
          </cell>
          <cell r="P69">
            <v>0</v>
          </cell>
          <cell r="R69">
            <v>337</v>
          </cell>
        </row>
        <row r="70">
          <cell r="F70">
            <v>135</v>
          </cell>
          <cell r="H70">
            <v>19</v>
          </cell>
          <cell r="L70">
            <v>150</v>
          </cell>
          <cell r="N70">
            <v>0</v>
          </cell>
          <cell r="P70">
            <v>0</v>
          </cell>
          <cell r="R70">
            <v>2046</v>
          </cell>
        </row>
        <row r="71">
          <cell r="F71">
            <v>81</v>
          </cell>
          <cell r="H71">
            <v>2</v>
          </cell>
          <cell r="L71">
            <v>130</v>
          </cell>
          <cell r="N71">
            <v>0</v>
          </cell>
          <cell r="P71">
            <v>30</v>
          </cell>
          <cell r="R71">
            <v>3170</v>
          </cell>
        </row>
        <row r="72">
          <cell r="F72">
            <v>7</v>
          </cell>
          <cell r="H72">
            <v>0</v>
          </cell>
          <cell r="L72">
            <v>13</v>
          </cell>
          <cell r="N72">
            <v>0</v>
          </cell>
          <cell r="P72">
            <v>14</v>
          </cell>
          <cell r="R72">
            <v>2616</v>
          </cell>
        </row>
        <row r="73">
          <cell r="F73">
            <v>22</v>
          </cell>
          <cell r="H73">
            <v>4</v>
          </cell>
          <cell r="L73">
            <v>6</v>
          </cell>
          <cell r="N73">
            <v>0</v>
          </cell>
          <cell r="P73">
            <v>5</v>
          </cell>
          <cell r="R73">
            <v>760</v>
          </cell>
        </row>
        <row r="74">
          <cell r="F74">
            <v>1</v>
          </cell>
          <cell r="H74">
            <v>0</v>
          </cell>
          <cell r="L74">
            <v>0</v>
          </cell>
          <cell r="N74">
            <v>0</v>
          </cell>
          <cell r="P74">
            <v>0</v>
          </cell>
          <cell r="R74">
            <v>17</v>
          </cell>
        </row>
        <row r="75">
          <cell r="F75">
            <v>5</v>
          </cell>
          <cell r="H75">
            <v>-11</v>
          </cell>
          <cell r="L75">
            <v>2</v>
          </cell>
          <cell r="N75">
            <v>0</v>
          </cell>
          <cell r="P75">
            <v>0</v>
          </cell>
          <cell r="R75">
            <v>88</v>
          </cell>
        </row>
        <row r="76">
          <cell r="F76">
            <v>6</v>
          </cell>
          <cell r="H76">
            <v>0</v>
          </cell>
          <cell r="L76">
            <v>3</v>
          </cell>
          <cell r="N76">
            <v>0</v>
          </cell>
          <cell r="P76">
            <v>2</v>
          </cell>
          <cell r="R76">
            <v>418</v>
          </cell>
        </row>
        <row r="77">
          <cell r="F77">
            <v>25</v>
          </cell>
          <cell r="H77">
            <v>0</v>
          </cell>
          <cell r="L77">
            <v>47</v>
          </cell>
          <cell r="N77">
            <v>0</v>
          </cell>
          <cell r="P77">
            <v>41</v>
          </cell>
          <cell r="R77">
            <v>844</v>
          </cell>
        </row>
        <row r="78">
          <cell r="F78">
            <v>1</v>
          </cell>
          <cell r="H78">
            <v>0</v>
          </cell>
          <cell r="L78">
            <v>13</v>
          </cell>
          <cell r="N78">
            <v>0</v>
          </cell>
          <cell r="P78">
            <v>0</v>
          </cell>
          <cell r="R78">
            <v>327</v>
          </cell>
        </row>
        <row r="79">
          <cell r="F79">
            <v>56</v>
          </cell>
          <cell r="H79">
            <v>0</v>
          </cell>
          <cell r="L79">
            <v>3</v>
          </cell>
          <cell r="N79">
            <v>0</v>
          </cell>
          <cell r="P79">
            <v>13</v>
          </cell>
          <cell r="R79">
            <v>1606</v>
          </cell>
        </row>
        <row r="80">
          <cell r="F80">
            <v>9</v>
          </cell>
          <cell r="H80">
            <v>0</v>
          </cell>
          <cell r="L80">
            <v>19</v>
          </cell>
          <cell r="N80">
            <v>0</v>
          </cell>
          <cell r="P80">
            <v>0</v>
          </cell>
          <cell r="R80">
            <v>207</v>
          </cell>
        </row>
        <row r="81">
          <cell r="F81">
            <v>82</v>
          </cell>
          <cell r="H81">
            <v>0</v>
          </cell>
          <cell r="L81">
            <v>9</v>
          </cell>
          <cell r="N81">
            <v>0</v>
          </cell>
          <cell r="P81">
            <v>0</v>
          </cell>
          <cell r="R81">
            <v>4100</v>
          </cell>
        </row>
        <row r="82">
          <cell r="F82">
            <v>1</v>
          </cell>
          <cell r="H82">
            <v>0</v>
          </cell>
          <cell r="L82">
            <v>0</v>
          </cell>
          <cell r="N82">
            <v>0</v>
          </cell>
          <cell r="P82">
            <v>0</v>
          </cell>
          <cell r="R82">
            <v>2058</v>
          </cell>
        </row>
        <row r="83">
          <cell r="F83">
            <v>77</v>
          </cell>
          <cell r="H83">
            <v>45</v>
          </cell>
          <cell r="L83">
            <v>63</v>
          </cell>
          <cell r="N83">
            <v>5</v>
          </cell>
          <cell r="P83">
            <v>0</v>
          </cell>
          <cell r="R83">
            <v>2808</v>
          </cell>
        </row>
      </sheetData>
      <sheetData sheetId="18">
        <row r="48">
          <cell r="D48">
            <v>26026</v>
          </cell>
          <cell r="F48">
            <v>54496</v>
          </cell>
          <cell r="H48">
            <v>0</v>
          </cell>
          <cell r="L48">
            <v>52396</v>
          </cell>
          <cell r="N48">
            <v>61</v>
          </cell>
          <cell r="P48">
            <v>693</v>
          </cell>
        </row>
        <row r="49">
          <cell r="D49">
            <v>1824</v>
          </cell>
          <cell r="F49">
            <v>255</v>
          </cell>
          <cell r="H49">
            <v>0</v>
          </cell>
          <cell r="L49">
            <v>269</v>
          </cell>
          <cell r="N49">
            <v>0</v>
          </cell>
          <cell r="P49">
            <v>0</v>
          </cell>
        </row>
        <row r="50">
          <cell r="D50">
            <v>1424</v>
          </cell>
          <cell r="F50">
            <v>431</v>
          </cell>
          <cell r="H50">
            <v>13</v>
          </cell>
          <cell r="L50">
            <v>420</v>
          </cell>
          <cell r="N50">
            <v>0</v>
          </cell>
          <cell r="P50">
            <v>11</v>
          </cell>
        </row>
        <row r="51">
          <cell r="D51">
            <v>157</v>
          </cell>
          <cell r="F51">
            <v>51</v>
          </cell>
          <cell r="H51">
            <v>1</v>
          </cell>
          <cell r="L51">
            <v>39</v>
          </cell>
          <cell r="N51">
            <v>0</v>
          </cell>
          <cell r="P51">
            <v>1</v>
          </cell>
        </row>
        <row r="52">
          <cell r="D52">
            <v>6070</v>
          </cell>
          <cell r="F52">
            <v>748</v>
          </cell>
          <cell r="H52">
            <v>0</v>
          </cell>
          <cell r="L52">
            <v>1140</v>
          </cell>
          <cell r="N52">
            <v>0</v>
          </cell>
          <cell r="P52">
            <v>0</v>
          </cell>
        </row>
        <row r="53">
          <cell r="D53">
            <v>298128</v>
          </cell>
          <cell r="F53">
            <v>32526</v>
          </cell>
          <cell r="H53">
            <v>661</v>
          </cell>
          <cell r="L53">
            <v>12853</v>
          </cell>
          <cell r="N53">
            <v>0</v>
          </cell>
          <cell r="P53">
            <v>0</v>
          </cell>
        </row>
        <row r="54">
          <cell r="D54">
            <v>1019</v>
          </cell>
          <cell r="F54">
            <v>138</v>
          </cell>
          <cell r="H54">
            <v>9</v>
          </cell>
          <cell r="L54">
            <v>58</v>
          </cell>
          <cell r="N54">
            <v>0</v>
          </cell>
          <cell r="P54">
            <v>0</v>
          </cell>
        </row>
        <row r="55">
          <cell r="D55">
            <v>10573</v>
          </cell>
          <cell r="F55">
            <v>1070</v>
          </cell>
          <cell r="H55">
            <v>0</v>
          </cell>
          <cell r="L55">
            <v>476</v>
          </cell>
          <cell r="N55">
            <v>0</v>
          </cell>
          <cell r="P55">
            <v>0</v>
          </cell>
        </row>
        <row r="56">
          <cell r="D56">
            <v>890</v>
          </cell>
          <cell r="F56">
            <v>62</v>
          </cell>
          <cell r="H56">
            <v>0</v>
          </cell>
          <cell r="L56">
            <v>12</v>
          </cell>
          <cell r="N56">
            <v>0</v>
          </cell>
          <cell r="P56">
            <v>0</v>
          </cell>
        </row>
        <row r="57">
          <cell r="D57">
            <v>65</v>
          </cell>
          <cell r="F57">
            <v>26</v>
          </cell>
          <cell r="H57">
            <v>0</v>
          </cell>
          <cell r="L57">
            <v>5</v>
          </cell>
          <cell r="N57">
            <v>0</v>
          </cell>
          <cell r="P57">
            <v>0</v>
          </cell>
        </row>
        <row r="58">
          <cell r="D58">
            <v>4589</v>
          </cell>
          <cell r="F58">
            <v>422</v>
          </cell>
          <cell r="H58">
            <v>40</v>
          </cell>
          <cell r="L58">
            <v>54</v>
          </cell>
          <cell r="N58">
            <v>0</v>
          </cell>
          <cell r="P58">
            <v>0</v>
          </cell>
        </row>
        <row r="59">
          <cell r="D59">
            <v>40362</v>
          </cell>
          <cell r="F59">
            <v>13761</v>
          </cell>
          <cell r="H59">
            <v>1132</v>
          </cell>
          <cell r="L59">
            <v>10767</v>
          </cell>
          <cell r="N59">
            <v>0</v>
          </cell>
          <cell r="P59">
            <v>1294</v>
          </cell>
        </row>
        <row r="60">
          <cell r="D60">
            <v>7241</v>
          </cell>
          <cell r="F60">
            <v>1559</v>
          </cell>
          <cell r="H60">
            <v>0</v>
          </cell>
          <cell r="L60">
            <v>1484</v>
          </cell>
          <cell r="N60">
            <v>63</v>
          </cell>
          <cell r="P60">
            <v>2</v>
          </cell>
        </row>
        <row r="61">
          <cell r="D61">
            <v>1833</v>
          </cell>
          <cell r="F61">
            <v>202</v>
          </cell>
          <cell r="H61">
            <v>0</v>
          </cell>
          <cell r="L61">
            <v>108</v>
          </cell>
          <cell r="N61">
            <v>0</v>
          </cell>
          <cell r="P61">
            <v>1</v>
          </cell>
        </row>
        <row r="62">
          <cell r="D62">
            <v>13103</v>
          </cell>
          <cell r="F62">
            <v>2383</v>
          </cell>
          <cell r="H62">
            <v>119</v>
          </cell>
          <cell r="L62">
            <v>2711</v>
          </cell>
          <cell r="N62">
            <v>0</v>
          </cell>
          <cell r="P62">
            <v>31</v>
          </cell>
        </row>
        <row r="63">
          <cell r="D63">
            <v>20488</v>
          </cell>
          <cell r="F63">
            <v>440</v>
          </cell>
          <cell r="H63">
            <v>0</v>
          </cell>
          <cell r="L63">
            <v>316</v>
          </cell>
          <cell r="N63">
            <v>0</v>
          </cell>
          <cell r="P63">
            <v>0</v>
          </cell>
        </row>
        <row r="64">
          <cell r="D64">
            <v>403</v>
          </cell>
          <cell r="F64">
            <v>176</v>
          </cell>
          <cell r="H64">
            <v>0</v>
          </cell>
          <cell r="L64">
            <v>168</v>
          </cell>
          <cell r="N64">
            <v>0</v>
          </cell>
          <cell r="P64">
            <v>4</v>
          </cell>
        </row>
        <row r="65">
          <cell r="D65">
            <v>1132</v>
          </cell>
          <cell r="F65">
            <v>39</v>
          </cell>
          <cell r="H65">
            <v>1</v>
          </cell>
          <cell r="L65">
            <v>39</v>
          </cell>
          <cell r="N65">
            <v>0</v>
          </cell>
          <cell r="P65">
            <v>0</v>
          </cell>
        </row>
        <row r="66">
          <cell r="D66">
            <v>407645</v>
          </cell>
          <cell r="F66">
            <v>321736</v>
          </cell>
          <cell r="H66">
            <v>21</v>
          </cell>
          <cell r="L66">
            <v>326341</v>
          </cell>
          <cell r="N66">
            <v>0</v>
          </cell>
          <cell r="P66">
            <v>96</v>
          </cell>
        </row>
        <row r="67">
          <cell r="D67">
            <v>5490</v>
          </cell>
          <cell r="F67">
            <v>1275</v>
          </cell>
          <cell r="H67">
            <v>0</v>
          </cell>
          <cell r="L67">
            <v>1738</v>
          </cell>
          <cell r="N67">
            <v>0</v>
          </cell>
          <cell r="P67">
            <v>0</v>
          </cell>
        </row>
        <row r="68">
          <cell r="D68">
            <v>10320</v>
          </cell>
          <cell r="F68">
            <v>464</v>
          </cell>
          <cell r="H68">
            <v>56</v>
          </cell>
          <cell r="L68">
            <v>99</v>
          </cell>
          <cell r="N68">
            <v>0</v>
          </cell>
          <cell r="P68">
            <v>219</v>
          </cell>
        </row>
        <row r="69">
          <cell r="D69">
            <v>8078</v>
          </cell>
          <cell r="F69">
            <v>22993</v>
          </cell>
          <cell r="H69">
            <v>0</v>
          </cell>
          <cell r="L69">
            <v>17846</v>
          </cell>
          <cell r="N69">
            <v>686</v>
          </cell>
          <cell r="P69">
            <v>0</v>
          </cell>
        </row>
        <row r="70">
          <cell r="D70">
            <v>432</v>
          </cell>
          <cell r="F70">
            <v>98</v>
          </cell>
          <cell r="H70">
            <v>10</v>
          </cell>
          <cell r="L70">
            <v>100</v>
          </cell>
          <cell r="N70">
            <v>0</v>
          </cell>
          <cell r="P70">
            <v>0</v>
          </cell>
        </row>
        <row r="71">
          <cell r="D71">
            <v>1567</v>
          </cell>
          <cell r="F71">
            <v>295</v>
          </cell>
          <cell r="H71">
            <v>2</v>
          </cell>
          <cell r="L71">
            <v>183</v>
          </cell>
          <cell r="N71">
            <v>0</v>
          </cell>
          <cell r="P71">
            <v>49</v>
          </cell>
        </row>
        <row r="72">
          <cell r="D72">
            <v>1281</v>
          </cell>
          <cell r="F72">
            <v>200</v>
          </cell>
          <cell r="H72">
            <v>0</v>
          </cell>
          <cell r="L72">
            <v>105</v>
          </cell>
          <cell r="N72">
            <v>0</v>
          </cell>
          <cell r="P72">
            <v>0</v>
          </cell>
        </row>
        <row r="73">
          <cell r="D73">
            <v>891</v>
          </cell>
          <cell r="F73">
            <v>68</v>
          </cell>
          <cell r="H73">
            <v>27</v>
          </cell>
          <cell r="L73">
            <v>40</v>
          </cell>
          <cell r="N73">
            <v>0</v>
          </cell>
          <cell r="P73">
            <v>14</v>
          </cell>
        </row>
        <row r="74">
          <cell r="D74">
            <v>124</v>
          </cell>
          <cell r="F74">
            <v>74</v>
          </cell>
          <cell r="H74">
            <v>0</v>
          </cell>
          <cell r="L74">
            <v>53</v>
          </cell>
          <cell r="N74">
            <v>3</v>
          </cell>
          <cell r="P74">
            <v>7</v>
          </cell>
        </row>
        <row r="75">
          <cell r="D75">
            <v>37666</v>
          </cell>
          <cell r="F75">
            <v>39277</v>
          </cell>
          <cell r="H75">
            <v>0</v>
          </cell>
          <cell r="L75">
            <v>37906</v>
          </cell>
          <cell r="N75">
            <v>958</v>
          </cell>
          <cell r="P75">
            <v>1</v>
          </cell>
        </row>
        <row r="76">
          <cell r="D76">
            <v>15034</v>
          </cell>
          <cell r="F76">
            <v>10297</v>
          </cell>
          <cell r="H76">
            <v>159</v>
          </cell>
          <cell r="L76">
            <v>6816</v>
          </cell>
          <cell r="N76">
            <v>0</v>
          </cell>
          <cell r="P76">
            <v>18</v>
          </cell>
        </row>
        <row r="77">
          <cell r="D77">
            <v>63615</v>
          </cell>
          <cell r="F77">
            <v>6133</v>
          </cell>
          <cell r="H77">
            <v>376</v>
          </cell>
          <cell r="L77">
            <v>5322</v>
          </cell>
          <cell r="N77">
            <v>2</v>
          </cell>
          <cell r="P77">
            <v>3</v>
          </cell>
        </row>
        <row r="78">
          <cell r="D78">
            <v>445</v>
          </cell>
          <cell r="F78">
            <v>22</v>
          </cell>
          <cell r="H78">
            <v>0</v>
          </cell>
          <cell r="L78">
            <v>39</v>
          </cell>
          <cell r="N78">
            <v>8</v>
          </cell>
          <cell r="P78">
            <v>10</v>
          </cell>
        </row>
        <row r="79">
          <cell r="D79">
            <v>585</v>
          </cell>
          <cell r="F79">
            <v>91</v>
          </cell>
          <cell r="H79">
            <v>0</v>
          </cell>
          <cell r="L79">
            <v>89</v>
          </cell>
          <cell r="N79">
            <v>0</v>
          </cell>
          <cell r="P79">
            <v>17</v>
          </cell>
        </row>
        <row r="80">
          <cell r="D80">
            <v>188</v>
          </cell>
          <cell r="F80">
            <v>242</v>
          </cell>
          <cell r="H80">
            <v>0</v>
          </cell>
          <cell r="L80">
            <v>243</v>
          </cell>
          <cell r="N80">
            <v>18</v>
          </cell>
          <cell r="P80">
            <v>0</v>
          </cell>
        </row>
        <row r="81">
          <cell r="D81">
            <v>533</v>
          </cell>
          <cell r="F81">
            <v>305</v>
          </cell>
          <cell r="H81">
            <v>0</v>
          </cell>
          <cell r="L81">
            <v>213</v>
          </cell>
          <cell r="N81">
            <v>13</v>
          </cell>
          <cell r="P81">
            <v>0</v>
          </cell>
        </row>
        <row r="82">
          <cell r="D82">
            <v>47200</v>
          </cell>
          <cell r="F82">
            <v>714</v>
          </cell>
          <cell r="H82">
            <v>4</v>
          </cell>
          <cell r="L82">
            <v>1457</v>
          </cell>
          <cell r="N82">
            <v>0</v>
          </cell>
          <cell r="P82">
            <v>3754</v>
          </cell>
        </row>
        <row r="83">
          <cell r="D83">
            <v>2494</v>
          </cell>
          <cell r="F83">
            <v>437</v>
          </cell>
          <cell r="H83">
            <v>40</v>
          </cell>
          <cell r="L83">
            <v>643</v>
          </cell>
          <cell r="N83">
            <v>13</v>
          </cell>
          <cell r="P83">
            <v>0</v>
          </cell>
        </row>
      </sheetData>
      <sheetData sheetId="19">
        <row r="48">
          <cell r="F48">
            <v>40093</v>
          </cell>
          <cell r="H48">
            <v>0</v>
          </cell>
          <cell r="L48">
            <v>42236</v>
          </cell>
          <cell r="N48">
            <v>183</v>
          </cell>
          <cell r="P48">
            <v>1468</v>
          </cell>
        </row>
        <row r="49">
          <cell r="F49">
            <v>227</v>
          </cell>
          <cell r="H49">
            <v>0</v>
          </cell>
          <cell r="L49">
            <v>223</v>
          </cell>
          <cell r="N49">
            <v>0</v>
          </cell>
          <cell r="P49">
            <v>0</v>
          </cell>
        </row>
        <row r="50">
          <cell r="F50">
            <v>378</v>
          </cell>
          <cell r="H50">
            <v>8</v>
          </cell>
          <cell r="L50">
            <v>368</v>
          </cell>
          <cell r="N50">
            <v>0</v>
          </cell>
          <cell r="P50">
            <v>30</v>
          </cell>
        </row>
        <row r="51">
          <cell r="F51">
            <v>45</v>
          </cell>
          <cell r="H51">
            <v>0</v>
          </cell>
          <cell r="L51">
            <v>23</v>
          </cell>
          <cell r="N51">
            <v>0</v>
          </cell>
          <cell r="P51">
            <v>3</v>
          </cell>
        </row>
        <row r="52">
          <cell r="F52">
            <v>1521</v>
          </cell>
          <cell r="H52">
            <v>0</v>
          </cell>
          <cell r="L52">
            <v>1881</v>
          </cell>
          <cell r="N52">
            <v>0</v>
          </cell>
          <cell r="P52">
            <v>0</v>
          </cell>
        </row>
        <row r="53">
          <cell r="F53">
            <v>90605</v>
          </cell>
          <cell r="H53">
            <v>466</v>
          </cell>
          <cell r="L53">
            <v>10125</v>
          </cell>
          <cell r="N53">
            <v>0</v>
          </cell>
          <cell r="P53">
            <v>0</v>
          </cell>
        </row>
        <row r="54">
          <cell r="F54">
            <v>152</v>
          </cell>
          <cell r="H54">
            <v>18</v>
          </cell>
          <cell r="L54">
            <v>107</v>
          </cell>
          <cell r="N54">
            <v>0</v>
          </cell>
          <cell r="P54">
            <v>26</v>
          </cell>
        </row>
        <row r="55">
          <cell r="F55">
            <v>1104</v>
          </cell>
          <cell r="H55">
            <v>0</v>
          </cell>
          <cell r="L55">
            <v>594</v>
          </cell>
          <cell r="N55">
            <v>0</v>
          </cell>
          <cell r="P55">
            <v>0</v>
          </cell>
        </row>
        <row r="56">
          <cell r="F56">
            <v>52</v>
          </cell>
          <cell r="H56">
            <v>0</v>
          </cell>
          <cell r="L56">
            <v>10</v>
          </cell>
          <cell r="N56">
            <v>0</v>
          </cell>
          <cell r="P56">
            <v>0</v>
          </cell>
        </row>
        <row r="57">
          <cell r="F57">
            <v>18</v>
          </cell>
          <cell r="H57">
            <v>0</v>
          </cell>
          <cell r="L57">
            <v>7</v>
          </cell>
          <cell r="N57">
            <v>0</v>
          </cell>
          <cell r="P57">
            <v>3</v>
          </cell>
        </row>
        <row r="58">
          <cell r="F58">
            <v>447</v>
          </cell>
          <cell r="H58">
            <v>245</v>
          </cell>
          <cell r="L58">
            <v>45</v>
          </cell>
          <cell r="N58">
            <v>0</v>
          </cell>
          <cell r="P58">
            <v>0</v>
          </cell>
        </row>
        <row r="59">
          <cell r="F59">
            <v>12115</v>
          </cell>
          <cell r="H59">
            <v>912</v>
          </cell>
          <cell r="L59">
            <v>10094</v>
          </cell>
          <cell r="N59">
            <v>0</v>
          </cell>
          <cell r="P59">
            <v>1049</v>
          </cell>
        </row>
        <row r="60">
          <cell r="F60">
            <v>1389</v>
          </cell>
          <cell r="H60">
            <v>0</v>
          </cell>
          <cell r="L60">
            <v>1206</v>
          </cell>
          <cell r="N60">
            <v>64</v>
          </cell>
          <cell r="P60">
            <v>0</v>
          </cell>
        </row>
        <row r="61">
          <cell r="F61">
            <v>266</v>
          </cell>
          <cell r="H61">
            <v>0</v>
          </cell>
          <cell r="L61">
            <v>191</v>
          </cell>
          <cell r="N61">
            <v>0</v>
          </cell>
          <cell r="P61">
            <v>0</v>
          </cell>
        </row>
        <row r="62">
          <cell r="F62">
            <v>4554</v>
          </cell>
          <cell r="H62">
            <v>46</v>
          </cell>
          <cell r="L62">
            <v>2459</v>
          </cell>
          <cell r="N62">
            <v>0</v>
          </cell>
          <cell r="P62">
            <v>148</v>
          </cell>
        </row>
        <row r="63">
          <cell r="F63">
            <v>484</v>
          </cell>
          <cell r="H63">
            <v>0</v>
          </cell>
          <cell r="L63">
            <v>340</v>
          </cell>
          <cell r="N63">
            <v>0</v>
          </cell>
          <cell r="P63">
            <v>0</v>
          </cell>
        </row>
        <row r="64">
          <cell r="F64">
            <v>154</v>
          </cell>
          <cell r="H64">
            <v>0</v>
          </cell>
          <cell r="L64">
            <v>172</v>
          </cell>
          <cell r="N64">
            <v>0</v>
          </cell>
          <cell r="P64">
            <v>3</v>
          </cell>
        </row>
        <row r="65">
          <cell r="F65">
            <v>35</v>
          </cell>
          <cell r="H65">
            <v>11</v>
          </cell>
          <cell r="L65">
            <v>25</v>
          </cell>
          <cell r="N65">
            <v>0</v>
          </cell>
          <cell r="P65">
            <v>0</v>
          </cell>
        </row>
        <row r="66">
          <cell r="F66">
            <v>317679</v>
          </cell>
          <cell r="H66">
            <v>19</v>
          </cell>
          <cell r="L66">
            <v>405041</v>
          </cell>
          <cell r="N66">
            <v>0</v>
          </cell>
          <cell r="P66">
            <v>703</v>
          </cell>
        </row>
        <row r="67">
          <cell r="F67">
            <v>1764</v>
          </cell>
          <cell r="H67">
            <v>0</v>
          </cell>
          <cell r="L67">
            <v>1564</v>
          </cell>
          <cell r="N67">
            <v>0</v>
          </cell>
          <cell r="P67">
            <v>0</v>
          </cell>
        </row>
        <row r="68">
          <cell r="F68">
            <v>392</v>
          </cell>
          <cell r="H68">
            <v>21</v>
          </cell>
          <cell r="L68">
            <v>156</v>
          </cell>
          <cell r="N68">
            <v>7</v>
          </cell>
          <cell r="P68">
            <v>149</v>
          </cell>
        </row>
        <row r="69">
          <cell r="F69">
            <v>22442</v>
          </cell>
          <cell r="H69">
            <v>0</v>
          </cell>
          <cell r="L69">
            <v>20413</v>
          </cell>
          <cell r="N69">
            <v>1047</v>
          </cell>
          <cell r="P69">
            <v>0</v>
          </cell>
        </row>
        <row r="70">
          <cell r="F70">
            <v>85</v>
          </cell>
          <cell r="H70">
            <v>5</v>
          </cell>
          <cell r="L70">
            <v>61</v>
          </cell>
          <cell r="N70">
            <v>0</v>
          </cell>
          <cell r="P70">
            <v>0</v>
          </cell>
        </row>
        <row r="71">
          <cell r="F71">
            <v>427</v>
          </cell>
          <cell r="H71">
            <v>3</v>
          </cell>
          <cell r="L71">
            <v>305</v>
          </cell>
          <cell r="N71">
            <v>0</v>
          </cell>
          <cell r="P71">
            <v>6</v>
          </cell>
        </row>
        <row r="72">
          <cell r="F72">
            <v>764</v>
          </cell>
          <cell r="H72">
            <v>0</v>
          </cell>
          <cell r="L72">
            <v>335</v>
          </cell>
          <cell r="N72">
            <v>0</v>
          </cell>
          <cell r="P72">
            <v>0</v>
          </cell>
        </row>
        <row r="73">
          <cell r="F73">
            <v>71</v>
          </cell>
          <cell r="H73">
            <v>59</v>
          </cell>
          <cell r="L73">
            <v>79</v>
          </cell>
          <cell r="N73">
            <v>0</v>
          </cell>
          <cell r="P73">
            <v>24</v>
          </cell>
        </row>
        <row r="74">
          <cell r="F74">
            <v>76</v>
          </cell>
          <cell r="H74">
            <v>0</v>
          </cell>
          <cell r="L74">
            <v>22</v>
          </cell>
          <cell r="N74">
            <v>0</v>
          </cell>
          <cell r="P74">
            <v>0</v>
          </cell>
        </row>
        <row r="75">
          <cell r="F75">
            <v>38286</v>
          </cell>
          <cell r="H75">
            <v>0</v>
          </cell>
          <cell r="L75">
            <v>35834</v>
          </cell>
          <cell r="N75">
            <v>733</v>
          </cell>
          <cell r="P75">
            <v>0</v>
          </cell>
        </row>
        <row r="76">
          <cell r="F76">
            <v>7146</v>
          </cell>
          <cell r="H76">
            <v>11</v>
          </cell>
          <cell r="L76">
            <v>7693</v>
          </cell>
          <cell r="N76">
            <v>325</v>
          </cell>
          <cell r="P76">
            <v>21</v>
          </cell>
        </row>
        <row r="77">
          <cell r="F77">
            <v>7536</v>
          </cell>
          <cell r="H77">
            <v>221</v>
          </cell>
          <cell r="L77">
            <v>889</v>
          </cell>
          <cell r="N77">
            <v>163</v>
          </cell>
          <cell r="P77">
            <v>2</v>
          </cell>
        </row>
        <row r="78">
          <cell r="F78">
            <v>45</v>
          </cell>
          <cell r="H78">
            <v>0</v>
          </cell>
          <cell r="L78">
            <v>23</v>
          </cell>
          <cell r="N78">
            <v>0</v>
          </cell>
          <cell r="P78">
            <v>14</v>
          </cell>
        </row>
        <row r="79">
          <cell r="F79">
            <v>132</v>
          </cell>
          <cell r="H79">
            <v>0</v>
          </cell>
          <cell r="L79">
            <v>85</v>
          </cell>
          <cell r="N79">
            <v>0</v>
          </cell>
          <cell r="P79">
            <v>23</v>
          </cell>
        </row>
        <row r="80">
          <cell r="F80">
            <v>286</v>
          </cell>
          <cell r="H80">
            <v>0</v>
          </cell>
          <cell r="L80">
            <v>299</v>
          </cell>
          <cell r="N80">
            <v>7</v>
          </cell>
          <cell r="P80">
            <v>0</v>
          </cell>
        </row>
        <row r="81">
          <cell r="F81">
            <v>244</v>
          </cell>
          <cell r="H81">
            <v>0</v>
          </cell>
          <cell r="L81">
            <v>373</v>
          </cell>
          <cell r="N81">
            <v>19</v>
          </cell>
          <cell r="P81">
            <v>0</v>
          </cell>
        </row>
        <row r="82">
          <cell r="F82">
            <v>739</v>
          </cell>
          <cell r="H82">
            <v>0</v>
          </cell>
          <cell r="L82">
            <v>1644</v>
          </cell>
          <cell r="N82">
            <v>0</v>
          </cell>
          <cell r="P82">
            <v>0</v>
          </cell>
        </row>
        <row r="83">
          <cell r="F83">
            <v>690</v>
          </cell>
          <cell r="H83">
            <v>36</v>
          </cell>
          <cell r="L83">
            <v>854</v>
          </cell>
          <cell r="N83">
            <v>8</v>
          </cell>
          <cell r="P83">
            <v>0</v>
          </cell>
        </row>
      </sheetData>
      <sheetData sheetId="20">
        <row r="48">
          <cell r="F48">
            <v>34826</v>
          </cell>
          <cell r="H48">
            <v>0</v>
          </cell>
          <cell r="L48">
            <v>38681</v>
          </cell>
          <cell r="N48">
            <v>268</v>
          </cell>
          <cell r="P48">
            <v>1469</v>
          </cell>
          <cell r="R48">
            <v>17986</v>
          </cell>
        </row>
        <row r="49">
          <cell r="F49">
            <v>172</v>
          </cell>
          <cell r="H49">
            <v>0</v>
          </cell>
          <cell r="L49">
            <v>222</v>
          </cell>
          <cell r="N49">
            <v>0</v>
          </cell>
          <cell r="P49">
            <v>0</v>
          </cell>
          <cell r="R49">
            <v>1764</v>
          </cell>
        </row>
        <row r="50">
          <cell r="F50">
            <v>405</v>
          </cell>
          <cell r="H50">
            <v>11</v>
          </cell>
          <cell r="L50">
            <v>364</v>
          </cell>
          <cell r="N50">
            <v>0</v>
          </cell>
          <cell r="P50">
            <v>12</v>
          </cell>
          <cell r="R50">
            <v>1465</v>
          </cell>
        </row>
        <row r="51">
          <cell r="F51">
            <v>39</v>
          </cell>
          <cell r="H51">
            <v>0</v>
          </cell>
          <cell r="L51">
            <v>22</v>
          </cell>
          <cell r="N51">
            <v>0</v>
          </cell>
          <cell r="P51">
            <v>0</v>
          </cell>
          <cell r="R51">
            <v>205</v>
          </cell>
        </row>
        <row r="52">
          <cell r="F52">
            <v>802</v>
          </cell>
          <cell r="H52">
            <v>0</v>
          </cell>
          <cell r="L52">
            <v>1410</v>
          </cell>
          <cell r="N52">
            <v>0</v>
          </cell>
          <cell r="P52">
            <v>0</v>
          </cell>
          <cell r="R52">
            <v>4710</v>
          </cell>
        </row>
        <row r="53">
          <cell r="F53">
            <v>26316</v>
          </cell>
          <cell r="H53">
            <v>595</v>
          </cell>
          <cell r="L53">
            <v>48442</v>
          </cell>
          <cell r="N53">
            <v>0</v>
          </cell>
          <cell r="P53">
            <v>0</v>
          </cell>
          <cell r="R53">
            <v>377877</v>
          </cell>
        </row>
        <row r="54">
          <cell r="F54">
            <v>120</v>
          </cell>
          <cell r="H54">
            <v>0</v>
          </cell>
          <cell r="L54">
            <v>76</v>
          </cell>
          <cell r="N54">
            <v>0</v>
          </cell>
          <cell r="P54">
            <v>84</v>
          </cell>
          <cell r="R54">
            <v>1105</v>
          </cell>
        </row>
        <row r="55">
          <cell r="F55">
            <v>944</v>
          </cell>
          <cell r="H55">
            <v>0</v>
          </cell>
          <cell r="L55">
            <v>1850</v>
          </cell>
          <cell r="N55">
            <v>0</v>
          </cell>
          <cell r="P55">
            <v>0</v>
          </cell>
          <cell r="R55">
            <v>10771</v>
          </cell>
        </row>
        <row r="56">
          <cell r="F56">
            <v>24</v>
          </cell>
          <cell r="H56">
            <v>0</v>
          </cell>
          <cell r="L56">
            <v>10</v>
          </cell>
          <cell r="N56">
            <v>0</v>
          </cell>
          <cell r="P56">
            <v>0</v>
          </cell>
          <cell r="R56">
            <v>996</v>
          </cell>
        </row>
        <row r="57">
          <cell r="F57">
            <v>15</v>
          </cell>
          <cell r="H57">
            <v>0</v>
          </cell>
          <cell r="L57">
            <v>12</v>
          </cell>
          <cell r="N57">
            <v>0</v>
          </cell>
          <cell r="P57">
            <v>21</v>
          </cell>
          <cell r="R57">
            <v>76</v>
          </cell>
        </row>
        <row r="58">
          <cell r="F58">
            <v>378</v>
          </cell>
          <cell r="H58">
            <v>142</v>
          </cell>
          <cell r="L58">
            <v>58</v>
          </cell>
          <cell r="N58">
            <v>0</v>
          </cell>
          <cell r="P58">
            <v>0</v>
          </cell>
          <cell r="R58">
            <v>6076</v>
          </cell>
        </row>
        <row r="59">
          <cell r="F59">
            <v>12242</v>
          </cell>
          <cell r="H59">
            <v>1670</v>
          </cell>
          <cell r="L59">
            <v>7222</v>
          </cell>
          <cell r="N59">
            <v>0</v>
          </cell>
          <cell r="P59">
            <v>2753</v>
          </cell>
          <cell r="R59">
            <v>49015</v>
          </cell>
        </row>
        <row r="60">
          <cell r="F60">
            <v>1565</v>
          </cell>
          <cell r="H60">
            <v>0</v>
          </cell>
          <cell r="L60">
            <v>1443</v>
          </cell>
          <cell r="N60">
            <v>48</v>
          </cell>
          <cell r="P60">
            <v>0</v>
          </cell>
          <cell r="R60">
            <v>7444</v>
          </cell>
        </row>
        <row r="61">
          <cell r="F61">
            <v>249</v>
          </cell>
          <cell r="H61">
            <v>0</v>
          </cell>
          <cell r="L61">
            <v>107</v>
          </cell>
          <cell r="N61">
            <v>0</v>
          </cell>
          <cell r="P61">
            <v>0</v>
          </cell>
          <cell r="R61">
            <v>2143</v>
          </cell>
        </row>
        <row r="62">
          <cell r="F62">
            <v>2812</v>
          </cell>
          <cell r="H62">
            <v>118</v>
          </cell>
          <cell r="L62">
            <v>2645</v>
          </cell>
          <cell r="N62">
            <v>5</v>
          </cell>
          <cell r="P62">
            <v>123</v>
          </cell>
          <cell r="R62">
            <v>15013</v>
          </cell>
        </row>
        <row r="63">
          <cell r="F63">
            <v>360</v>
          </cell>
          <cell r="H63">
            <v>0</v>
          </cell>
          <cell r="L63">
            <v>277</v>
          </cell>
          <cell r="N63">
            <v>0</v>
          </cell>
          <cell r="P63">
            <v>0</v>
          </cell>
          <cell r="R63">
            <v>20839</v>
          </cell>
        </row>
        <row r="64">
          <cell r="F64">
            <v>451</v>
          </cell>
          <cell r="H64">
            <v>0</v>
          </cell>
          <cell r="L64">
            <v>118</v>
          </cell>
          <cell r="N64">
            <v>0</v>
          </cell>
          <cell r="P64">
            <v>1</v>
          </cell>
          <cell r="R64">
            <v>718</v>
          </cell>
        </row>
        <row r="65">
          <cell r="F65">
            <v>29</v>
          </cell>
          <cell r="H65">
            <v>13</v>
          </cell>
          <cell r="L65">
            <v>29</v>
          </cell>
          <cell r="N65">
            <v>0</v>
          </cell>
          <cell r="P65">
            <v>0</v>
          </cell>
          <cell r="R65">
            <v>1167</v>
          </cell>
        </row>
        <row r="66">
          <cell r="F66">
            <v>271083</v>
          </cell>
          <cell r="H66">
            <v>26</v>
          </cell>
          <cell r="L66">
            <v>314676</v>
          </cell>
          <cell r="N66">
            <v>0</v>
          </cell>
          <cell r="P66">
            <v>174</v>
          </cell>
          <cell r="R66">
            <v>271178</v>
          </cell>
        </row>
        <row r="67">
          <cell r="F67">
            <v>1475</v>
          </cell>
          <cell r="H67">
            <v>0</v>
          </cell>
          <cell r="L67">
            <v>1399</v>
          </cell>
          <cell r="N67">
            <v>0</v>
          </cell>
          <cell r="P67">
            <v>0</v>
          </cell>
          <cell r="R67">
            <v>5303</v>
          </cell>
        </row>
        <row r="68">
          <cell r="F68">
            <v>319</v>
          </cell>
          <cell r="H68">
            <v>24</v>
          </cell>
          <cell r="L68">
            <v>141</v>
          </cell>
          <cell r="N68">
            <v>6</v>
          </cell>
          <cell r="P68">
            <v>139</v>
          </cell>
          <cell r="R68">
            <v>10678</v>
          </cell>
        </row>
        <row r="69">
          <cell r="F69">
            <v>21738</v>
          </cell>
          <cell r="H69">
            <v>0</v>
          </cell>
          <cell r="L69">
            <v>23766</v>
          </cell>
          <cell r="N69">
            <v>980</v>
          </cell>
          <cell r="P69">
            <v>0</v>
          </cell>
          <cell r="R69">
            <v>10513</v>
          </cell>
        </row>
        <row r="70">
          <cell r="F70">
            <v>76</v>
          </cell>
          <cell r="H70">
            <v>2</v>
          </cell>
          <cell r="L70">
            <v>51</v>
          </cell>
          <cell r="N70">
            <v>0</v>
          </cell>
          <cell r="P70">
            <v>0</v>
          </cell>
          <cell r="R70">
            <v>496</v>
          </cell>
        </row>
        <row r="71">
          <cell r="F71">
            <v>243</v>
          </cell>
          <cell r="H71">
            <v>0</v>
          </cell>
          <cell r="L71">
            <v>192</v>
          </cell>
          <cell r="N71">
            <v>0</v>
          </cell>
          <cell r="P71">
            <v>49</v>
          </cell>
          <cell r="R71">
            <v>1753</v>
          </cell>
        </row>
        <row r="72">
          <cell r="F72">
            <v>178</v>
          </cell>
          <cell r="H72">
            <v>0</v>
          </cell>
          <cell r="L72">
            <v>212</v>
          </cell>
          <cell r="N72">
            <v>5</v>
          </cell>
          <cell r="P72">
            <v>0</v>
          </cell>
          <cell r="R72">
            <v>1766</v>
          </cell>
        </row>
        <row r="73">
          <cell r="F73">
            <v>63</v>
          </cell>
          <cell r="H73">
            <v>82</v>
          </cell>
          <cell r="L73">
            <v>120</v>
          </cell>
          <cell r="N73">
            <v>0</v>
          </cell>
          <cell r="P73">
            <v>59</v>
          </cell>
          <cell r="R73">
            <v>925</v>
          </cell>
        </row>
        <row r="74">
          <cell r="F74">
            <v>85</v>
          </cell>
          <cell r="H74">
            <v>0</v>
          </cell>
          <cell r="L74">
            <v>79</v>
          </cell>
          <cell r="N74">
            <v>0</v>
          </cell>
          <cell r="P74">
            <v>0</v>
          </cell>
          <cell r="R74">
            <v>195</v>
          </cell>
        </row>
        <row r="75">
          <cell r="F75">
            <v>40284</v>
          </cell>
          <cell r="H75">
            <v>2</v>
          </cell>
          <cell r="L75">
            <v>40095</v>
          </cell>
          <cell r="N75">
            <v>1421</v>
          </cell>
          <cell r="P75">
            <v>5</v>
          </cell>
          <cell r="R75">
            <v>38562</v>
          </cell>
        </row>
        <row r="76">
          <cell r="F76">
            <v>6423</v>
          </cell>
          <cell r="H76">
            <v>5</v>
          </cell>
          <cell r="L76">
            <v>7229</v>
          </cell>
          <cell r="N76">
            <v>0</v>
          </cell>
          <cell r="P76">
            <v>33</v>
          </cell>
          <cell r="R76">
            <v>16943</v>
          </cell>
        </row>
        <row r="77">
          <cell r="F77">
            <v>7119</v>
          </cell>
          <cell r="H77">
            <v>0</v>
          </cell>
          <cell r="L77">
            <v>6673</v>
          </cell>
          <cell r="N77">
            <v>179</v>
          </cell>
          <cell r="P77">
            <v>10</v>
          </cell>
          <cell r="R77">
            <v>69993</v>
          </cell>
        </row>
        <row r="78">
          <cell r="F78">
            <v>21</v>
          </cell>
          <cell r="H78">
            <v>0</v>
          </cell>
          <cell r="L78">
            <v>53</v>
          </cell>
          <cell r="N78">
            <v>4</v>
          </cell>
          <cell r="P78">
            <v>1</v>
          </cell>
          <cell r="R78">
            <v>381</v>
          </cell>
        </row>
        <row r="79">
          <cell r="F79">
            <v>115</v>
          </cell>
          <cell r="H79">
            <v>0</v>
          </cell>
          <cell r="L79">
            <v>81</v>
          </cell>
          <cell r="N79">
            <v>0</v>
          </cell>
          <cell r="P79">
            <v>30</v>
          </cell>
          <cell r="R79">
            <v>598</v>
          </cell>
        </row>
        <row r="80">
          <cell r="F80">
            <v>207</v>
          </cell>
          <cell r="H80">
            <v>0</v>
          </cell>
          <cell r="L80">
            <v>198</v>
          </cell>
          <cell r="N80">
            <v>7</v>
          </cell>
          <cell r="P80">
            <v>0</v>
          </cell>
          <cell r="R80">
            <v>151</v>
          </cell>
        </row>
        <row r="81">
          <cell r="F81">
            <v>217</v>
          </cell>
          <cell r="H81">
            <v>1</v>
          </cell>
          <cell r="L81">
            <v>308</v>
          </cell>
          <cell r="N81">
            <v>8</v>
          </cell>
          <cell r="P81">
            <v>0</v>
          </cell>
          <cell r="R81">
            <v>366</v>
          </cell>
        </row>
        <row r="82">
          <cell r="F82">
            <v>2306</v>
          </cell>
          <cell r="H82">
            <v>0</v>
          </cell>
          <cell r="L82">
            <v>253</v>
          </cell>
          <cell r="N82">
            <v>0</v>
          </cell>
          <cell r="P82">
            <v>0</v>
          </cell>
          <cell r="R82">
            <v>43856</v>
          </cell>
        </row>
        <row r="83">
          <cell r="F83">
            <v>600</v>
          </cell>
          <cell r="H83">
            <v>8</v>
          </cell>
          <cell r="L83">
            <v>446</v>
          </cell>
          <cell r="N83">
            <v>10</v>
          </cell>
          <cell r="P83">
            <v>0</v>
          </cell>
          <cell r="R83">
            <v>2331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C1:M48"/>
  <sheetViews>
    <sheetView topLeftCell="B1" workbookViewId="0">
      <selection activeCell="E8" sqref="E8"/>
    </sheetView>
  </sheetViews>
  <sheetFormatPr defaultRowHeight="15" x14ac:dyDescent="0.25"/>
  <cols>
    <col min="1" max="1" width="2" style="1" customWidth="1"/>
    <col min="2" max="2" width="2.28515625" style="1" customWidth="1"/>
    <col min="3" max="3" width="2.5703125" style="1" customWidth="1"/>
    <col min="4" max="4" width="18" style="1" customWidth="1"/>
    <col min="5" max="5" width="42.5703125" style="1" customWidth="1"/>
    <col min="6" max="6" width="41.85546875" style="1" customWidth="1"/>
    <col min="7" max="7" width="22.140625" style="1" customWidth="1"/>
    <col min="8" max="9" width="9.140625" style="1"/>
    <col min="10" max="10" width="3.28515625" style="1" customWidth="1"/>
    <col min="11" max="11" width="0" style="1" hidden="1" customWidth="1"/>
    <col min="12" max="13" width="12.42578125" style="1" hidden="1" customWidth="1"/>
    <col min="14" max="14" width="0" style="1" hidden="1" customWidth="1"/>
    <col min="15" max="16384" width="9.140625" style="1"/>
  </cols>
  <sheetData>
    <row r="1" spans="3:13" ht="24.75" customHeight="1" thickBot="1" x14ac:dyDescent="0.3"/>
    <row r="2" spans="3:13" ht="15.75" thickBot="1" x14ac:dyDescent="0.3">
      <c r="C2" s="2"/>
      <c r="D2" s="3"/>
      <c r="E2" s="3"/>
      <c r="F2" s="3"/>
      <c r="G2" s="3"/>
      <c r="H2" s="3"/>
      <c r="I2" s="3"/>
      <c r="J2" s="4"/>
    </row>
    <row r="3" spans="3:13" ht="7.5" customHeight="1" x14ac:dyDescent="0.25">
      <c r="C3" s="5"/>
      <c r="D3" s="2"/>
      <c r="E3" s="3"/>
      <c r="F3" s="3"/>
      <c r="G3" s="3"/>
      <c r="H3" s="3"/>
      <c r="I3" s="4"/>
      <c r="J3" s="6"/>
    </row>
    <row r="4" spans="3:13" ht="5.25" customHeight="1" x14ac:dyDescent="0.25">
      <c r="C4" s="5"/>
      <c r="D4" s="5"/>
      <c r="E4" s="7"/>
      <c r="F4" s="7"/>
      <c r="G4" s="7"/>
      <c r="H4" s="7"/>
      <c r="I4" s="6"/>
      <c r="J4" s="6"/>
    </row>
    <row r="5" spans="3:13" ht="9" customHeight="1" x14ac:dyDescent="0.25">
      <c r="C5" s="5"/>
      <c r="D5" s="5"/>
      <c r="E5" s="7"/>
      <c r="F5" s="7"/>
      <c r="G5" s="7"/>
      <c r="H5" s="7"/>
      <c r="I5" s="6"/>
      <c r="J5" s="6"/>
    </row>
    <row r="6" spans="3:13" ht="22.5" customHeight="1" x14ac:dyDescent="0.35">
      <c r="C6" s="5"/>
      <c r="D6" s="5"/>
      <c r="E6" s="8" t="s">
        <v>0</v>
      </c>
      <c r="F6" s="8"/>
      <c r="G6" s="8"/>
      <c r="H6" s="9"/>
      <c r="I6" s="6"/>
      <c r="J6" s="6"/>
      <c r="L6" s="1" t="s">
        <v>1</v>
      </c>
      <c r="M6" s="10">
        <v>2010</v>
      </c>
    </row>
    <row r="7" spans="3:13" ht="30.75" x14ac:dyDescent="0.45">
      <c r="C7" s="5"/>
      <c r="D7" s="5"/>
      <c r="E7" s="11"/>
      <c r="F7" s="7"/>
      <c r="G7" s="7"/>
      <c r="H7" s="7"/>
      <c r="I7" s="6"/>
      <c r="J7" s="6"/>
      <c r="L7" s="1" t="s">
        <v>2</v>
      </c>
      <c r="M7" s="10">
        <v>2011</v>
      </c>
    </row>
    <row r="8" spans="3:13" ht="30.75" x14ac:dyDescent="0.45">
      <c r="C8" s="5"/>
      <c r="D8" s="5"/>
      <c r="E8" s="12"/>
      <c r="F8" s="12"/>
      <c r="G8" s="7"/>
      <c r="H8" s="7"/>
      <c r="I8" s="6"/>
      <c r="J8" s="6"/>
      <c r="M8" s="10">
        <v>2012</v>
      </c>
    </row>
    <row r="9" spans="3:13" ht="20.100000000000001" customHeight="1" x14ac:dyDescent="0.25">
      <c r="C9" s="5"/>
      <c r="D9" s="5"/>
      <c r="E9" s="7"/>
      <c r="F9" s="7"/>
      <c r="G9" s="7"/>
      <c r="H9" s="7"/>
      <c r="I9" s="6"/>
      <c r="J9" s="6"/>
      <c r="M9" s="10">
        <v>2013</v>
      </c>
    </row>
    <row r="10" spans="3:13" ht="20.100000000000001" customHeight="1" thickBot="1" x14ac:dyDescent="0.3">
      <c r="C10" s="5"/>
      <c r="D10" s="5"/>
      <c r="E10" s="13"/>
      <c r="F10" s="7"/>
      <c r="G10" s="7"/>
      <c r="H10" s="7"/>
      <c r="I10" s="6"/>
      <c r="J10" s="6"/>
      <c r="M10" s="10">
        <v>2015</v>
      </c>
    </row>
    <row r="11" spans="3:13" ht="20.100000000000001" customHeight="1" thickBot="1" x14ac:dyDescent="0.3">
      <c r="C11" s="5"/>
      <c r="D11" s="5"/>
      <c r="E11" s="14" t="s">
        <v>41</v>
      </c>
      <c r="F11" s="15" t="s">
        <v>3</v>
      </c>
      <c r="G11" s="7"/>
      <c r="H11" s="7"/>
      <c r="I11" s="6"/>
      <c r="J11" s="6"/>
      <c r="M11" s="10">
        <v>2016</v>
      </c>
    </row>
    <row r="12" spans="3:13" ht="20.100000000000001" customHeight="1" thickBot="1" x14ac:dyDescent="0.3">
      <c r="C12" s="5"/>
      <c r="D12" s="5"/>
      <c r="E12" s="13"/>
      <c r="F12" s="7"/>
      <c r="G12" s="7"/>
      <c r="H12" s="7"/>
      <c r="I12" s="6"/>
      <c r="J12" s="6"/>
      <c r="M12" s="10">
        <v>2017</v>
      </c>
    </row>
    <row r="13" spans="3:13" ht="20.100000000000001" customHeight="1" thickBot="1" x14ac:dyDescent="0.3">
      <c r="C13" s="5"/>
      <c r="D13" s="5"/>
      <c r="E13" s="16" t="s">
        <v>4</v>
      </c>
      <c r="F13" s="20" t="s">
        <v>77</v>
      </c>
      <c r="G13" s="7"/>
      <c r="H13" s="7"/>
      <c r="I13" s="6"/>
      <c r="J13" s="6"/>
      <c r="M13" s="10">
        <v>2018</v>
      </c>
    </row>
    <row r="14" spans="3:13" ht="20.100000000000001" customHeight="1" thickBot="1" x14ac:dyDescent="0.3">
      <c r="C14" s="5"/>
      <c r="D14" s="5"/>
      <c r="E14" s="13"/>
      <c r="F14" s="7"/>
      <c r="G14" s="7"/>
      <c r="H14" s="7"/>
      <c r="I14" s="6"/>
      <c r="J14" s="6"/>
      <c r="M14" s="10">
        <v>2019</v>
      </c>
    </row>
    <row r="15" spans="3:13" ht="20.100000000000001" customHeight="1" thickBot="1" x14ac:dyDescent="0.3">
      <c r="C15" s="5"/>
      <c r="D15" s="5"/>
      <c r="E15" s="14" t="s">
        <v>5</v>
      </c>
      <c r="F15" s="20">
        <v>2018</v>
      </c>
      <c r="G15" s="7"/>
      <c r="H15" s="7"/>
      <c r="I15" s="6"/>
      <c r="J15" s="6"/>
      <c r="M15" s="10">
        <v>2020</v>
      </c>
    </row>
    <row r="16" spans="3:13" ht="20.100000000000001" customHeight="1" x14ac:dyDescent="0.25">
      <c r="C16" s="5"/>
      <c r="D16" s="5"/>
      <c r="E16" s="13"/>
      <c r="F16" s="7"/>
      <c r="G16" s="7"/>
      <c r="H16" s="7"/>
      <c r="I16" s="6"/>
      <c r="J16" s="6"/>
      <c r="M16" s="10">
        <v>2021</v>
      </c>
    </row>
    <row r="17" spans="3:13" ht="20.100000000000001" customHeight="1" thickBot="1" x14ac:dyDescent="0.3">
      <c r="C17" s="5"/>
      <c r="D17" s="5"/>
      <c r="E17" s="13"/>
      <c r="F17" s="7"/>
      <c r="G17" s="7"/>
      <c r="H17" s="7"/>
      <c r="I17" s="6"/>
      <c r="J17" s="6"/>
      <c r="M17" s="10"/>
    </row>
    <row r="18" spans="3:13" ht="20.100000000000001" customHeight="1" thickBot="1" x14ac:dyDescent="0.3">
      <c r="C18" s="5"/>
      <c r="D18" s="5"/>
      <c r="E18" s="14" t="s">
        <v>42</v>
      </c>
      <c r="F18" s="20" t="s">
        <v>78</v>
      </c>
      <c r="G18" s="7"/>
      <c r="H18" s="7"/>
      <c r="I18" s="6"/>
      <c r="J18" s="6"/>
      <c r="M18" s="10">
        <v>2022</v>
      </c>
    </row>
    <row r="19" spans="3:13" ht="20.100000000000001" customHeight="1" x14ac:dyDescent="0.25">
      <c r="C19" s="5"/>
      <c r="D19" s="5"/>
      <c r="E19" s="14"/>
      <c r="F19" s="7"/>
      <c r="G19" s="7"/>
      <c r="H19" s="7"/>
      <c r="I19" s="6"/>
      <c r="J19" s="6"/>
      <c r="M19" s="10">
        <v>2023</v>
      </c>
    </row>
    <row r="20" spans="3:13" ht="15.75" thickBot="1" x14ac:dyDescent="0.3">
      <c r="C20" s="5"/>
      <c r="D20" s="17"/>
      <c r="E20" s="18"/>
      <c r="F20" s="18"/>
      <c r="G20" s="18"/>
      <c r="H20" s="18"/>
      <c r="I20" s="19"/>
      <c r="J20" s="6"/>
      <c r="M20" s="10">
        <v>2024</v>
      </c>
    </row>
    <row r="21" spans="3:13" ht="15.75" thickBot="1" x14ac:dyDescent="0.3">
      <c r="C21" s="17"/>
      <c r="D21" s="18"/>
      <c r="E21" s="18"/>
      <c r="F21" s="18"/>
      <c r="G21" s="18"/>
      <c r="H21" s="18"/>
      <c r="I21" s="18"/>
      <c r="J21" s="19"/>
      <c r="M21" s="10">
        <v>2025</v>
      </c>
    </row>
    <row r="22" spans="3:13" x14ac:dyDescent="0.25">
      <c r="M22" s="10">
        <v>2026</v>
      </c>
    </row>
    <row r="23" spans="3:13" x14ac:dyDescent="0.25">
      <c r="M23" s="10">
        <v>2027</v>
      </c>
    </row>
    <row r="24" spans="3:13" x14ac:dyDescent="0.25">
      <c r="M24" s="10">
        <v>2028</v>
      </c>
    </row>
    <row r="25" spans="3:13" x14ac:dyDescent="0.25">
      <c r="M25" s="10">
        <v>2029</v>
      </c>
    </row>
    <row r="26" spans="3:13" x14ac:dyDescent="0.25">
      <c r="M26" s="10">
        <v>2030</v>
      </c>
    </row>
    <row r="27" spans="3:13" x14ac:dyDescent="0.25">
      <c r="M27" s="10">
        <v>2031</v>
      </c>
    </row>
    <row r="28" spans="3:13" x14ac:dyDescent="0.25">
      <c r="M28" s="10">
        <v>2032</v>
      </c>
    </row>
    <row r="29" spans="3:13" x14ac:dyDescent="0.25">
      <c r="M29" s="10">
        <v>2033</v>
      </c>
    </row>
    <row r="30" spans="3:13" x14ac:dyDescent="0.25">
      <c r="M30" s="10">
        <v>2034</v>
      </c>
    </row>
    <row r="31" spans="3:13" x14ac:dyDescent="0.25">
      <c r="M31" s="10">
        <v>2035</v>
      </c>
    </row>
    <row r="32" spans="3:13" x14ac:dyDescent="0.25">
      <c r="M32" s="10">
        <v>2036</v>
      </c>
    </row>
    <row r="33" spans="13:13" x14ac:dyDescent="0.25">
      <c r="M33" s="10">
        <v>2037</v>
      </c>
    </row>
    <row r="34" spans="13:13" x14ac:dyDescent="0.25">
      <c r="M34" s="10">
        <v>2038</v>
      </c>
    </row>
    <row r="35" spans="13:13" x14ac:dyDescent="0.25">
      <c r="M35" s="10">
        <v>2039</v>
      </c>
    </row>
    <row r="36" spans="13:13" x14ac:dyDescent="0.25">
      <c r="M36" s="10">
        <v>2040</v>
      </c>
    </row>
    <row r="37" spans="13:13" x14ac:dyDescent="0.25">
      <c r="M37" s="10">
        <v>2041</v>
      </c>
    </row>
    <row r="38" spans="13:13" x14ac:dyDescent="0.25">
      <c r="M38" s="10">
        <v>2042</v>
      </c>
    </row>
    <row r="39" spans="13:13" x14ac:dyDescent="0.25">
      <c r="M39" s="10">
        <v>2043</v>
      </c>
    </row>
    <row r="40" spans="13:13" x14ac:dyDescent="0.25">
      <c r="M40" s="10">
        <v>2044</v>
      </c>
    </row>
    <row r="41" spans="13:13" x14ac:dyDescent="0.25">
      <c r="M41" s="10">
        <v>2045</v>
      </c>
    </row>
    <row r="42" spans="13:13" x14ac:dyDescent="0.25">
      <c r="M42" s="10">
        <v>2046</v>
      </c>
    </row>
    <row r="43" spans="13:13" x14ac:dyDescent="0.25">
      <c r="M43" s="10">
        <v>2047</v>
      </c>
    </row>
    <row r="44" spans="13:13" x14ac:dyDescent="0.25">
      <c r="M44" s="10">
        <v>2048</v>
      </c>
    </row>
    <row r="45" spans="13:13" x14ac:dyDescent="0.25">
      <c r="M45" s="10">
        <v>2049</v>
      </c>
    </row>
    <row r="46" spans="13:13" x14ac:dyDescent="0.25">
      <c r="M46" s="10">
        <v>2050</v>
      </c>
    </row>
    <row r="47" spans="13:13" x14ac:dyDescent="0.25">
      <c r="M47" s="10">
        <v>2051</v>
      </c>
    </row>
    <row r="48" spans="13:13" x14ac:dyDescent="0.25">
      <c r="M48" s="10">
        <v>2052</v>
      </c>
    </row>
  </sheetData>
  <sheetProtection password="E931" sheet="1" objects="1" scenarios="1"/>
  <pageMargins left="0.7" right="0.7" top="0.75" bottom="0.75" header="0.3" footer="0.3"/>
  <pageSetup scale="81" orientation="landscape" horizontalDpi="30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F13"/>
  <sheetViews>
    <sheetView showGridLines="0" workbookViewId="0">
      <selection activeCell="B4" sqref="B4:F12"/>
    </sheetView>
  </sheetViews>
  <sheetFormatPr defaultRowHeight="21" customHeight="1" x14ac:dyDescent="0.25"/>
  <cols>
    <col min="1" max="1" width="12.42578125" customWidth="1"/>
    <col min="4" max="4" width="28.42578125" customWidth="1"/>
    <col min="5" max="5" width="28.85546875" customWidth="1"/>
    <col min="6" max="6" width="28.7109375" customWidth="1"/>
  </cols>
  <sheetData>
    <row r="2" spans="2:6" ht="15.75" thickBot="1" x14ac:dyDescent="0.3"/>
    <row r="3" spans="2:6" ht="21.75" thickTop="1" thickBot="1" x14ac:dyDescent="0.35">
      <c r="B3" s="62" t="s">
        <v>6</v>
      </c>
      <c r="C3" s="63"/>
      <c r="D3" s="63"/>
      <c r="E3" s="63"/>
      <c r="F3" s="64"/>
    </row>
    <row r="4" spans="2:6" ht="15.75" thickTop="1" x14ac:dyDescent="0.25">
      <c r="B4" s="65" t="s">
        <v>79</v>
      </c>
      <c r="C4" s="66"/>
      <c r="D4" s="66"/>
      <c r="E4" s="66"/>
      <c r="F4" s="67"/>
    </row>
    <row r="5" spans="2:6" ht="15" x14ac:dyDescent="0.25">
      <c r="B5" s="65"/>
      <c r="C5" s="66"/>
      <c r="D5" s="66"/>
      <c r="E5" s="66"/>
      <c r="F5" s="67"/>
    </row>
    <row r="6" spans="2:6" ht="15" x14ac:dyDescent="0.25">
      <c r="B6" s="65"/>
      <c r="C6" s="66"/>
      <c r="D6" s="66"/>
      <c r="E6" s="66"/>
      <c r="F6" s="67"/>
    </row>
    <row r="7" spans="2:6" ht="15" x14ac:dyDescent="0.25">
      <c r="B7" s="65"/>
      <c r="C7" s="66"/>
      <c r="D7" s="66"/>
      <c r="E7" s="66"/>
      <c r="F7" s="67"/>
    </row>
    <row r="8" spans="2:6" ht="15" x14ac:dyDescent="0.25">
      <c r="B8" s="65"/>
      <c r="C8" s="66"/>
      <c r="D8" s="66"/>
      <c r="E8" s="66"/>
      <c r="F8" s="67"/>
    </row>
    <row r="9" spans="2:6" ht="15" x14ac:dyDescent="0.25">
      <c r="B9" s="65"/>
      <c r="C9" s="66"/>
      <c r="D9" s="66"/>
      <c r="E9" s="66"/>
      <c r="F9" s="67"/>
    </row>
    <row r="10" spans="2:6" ht="15" x14ac:dyDescent="0.25">
      <c r="B10" s="65"/>
      <c r="C10" s="66"/>
      <c r="D10" s="66"/>
      <c r="E10" s="66"/>
      <c r="F10" s="67"/>
    </row>
    <row r="11" spans="2:6" ht="15" x14ac:dyDescent="0.25">
      <c r="B11" s="65"/>
      <c r="C11" s="66"/>
      <c r="D11" s="66"/>
      <c r="E11" s="66"/>
      <c r="F11" s="67"/>
    </row>
    <row r="12" spans="2:6" ht="53.25" customHeight="1" thickBot="1" x14ac:dyDescent="0.3">
      <c r="B12" s="68"/>
      <c r="C12" s="69"/>
      <c r="D12" s="69"/>
      <c r="E12" s="69"/>
      <c r="F12" s="70"/>
    </row>
    <row r="13" spans="2:6" ht="15.75" thickTop="1" x14ac:dyDescent="0.25"/>
  </sheetData>
  <sheetProtection password="E931" sheet="1" objects="1" scenarios="1"/>
  <mergeCells count="2">
    <mergeCell ref="B3:F3"/>
    <mergeCell ref="B4:F12"/>
  </mergeCells>
  <pageMargins left="0.7" right="0.7" top="0.75" bottom="0.75" header="0.3" footer="0.3"/>
  <pageSetup orientation="landscape" horizontalDpi="30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48"/>
  <sheetViews>
    <sheetView tabSelected="1" topLeftCell="D1" zoomScale="70" zoomScaleNormal="70" workbookViewId="0">
      <selection activeCell="Q17" sqref="Q17"/>
    </sheetView>
  </sheetViews>
  <sheetFormatPr defaultRowHeight="15" x14ac:dyDescent="0.25"/>
  <cols>
    <col min="1" max="1" width="13.42578125" style="30" customWidth="1"/>
    <col min="2" max="2" width="7.5703125" style="30" customWidth="1"/>
    <col min="3" max="3" width="49.85546875" style="30" customWidth="1"/>
    <col min="4" max="4" width="21.7109375" style="30" bestFit="1" customWidth="1"/>
    <col min="5" max="5" width="18.42578125" style="30" customWidth="1"/>
    <col min="6" max="6" width="15" style="30" customWidth="1"/>
    <col min="7" max="7" width="18.140625" style="30" customWidth="1"/>
    <col min="8" max="8" width="15.85546875" style="30" bestFit="1" customWidth="1"/>
    <col min="9" max="9" width="15.28515625" style="30" customWidth="1"/>
    <col min="10" max="10" width="15.7109375" style="30" customWidth="1"/>
    <col min="11" max="11" width="17.42578125" style="30" customWidth="1"/>
    <col min="12" max="12" width="16.7109375" style="30" customWidth="1"/>
    <col min="13" max="13" width="15.28515625" style="30" customWidth="1"/>
    <col min="14" max="14" width="15.5703125" style="30" customWidth="1"/>
    <col min="15" max="15" width="18.85546875" style="30" customWidth="1"/>
    <col min="16" max="16" width="0.140625" style="30" customWidth="1"/>
    <col min="17" max="17" width="13.28515625" style="30" customWidth="1"/>
    <col min="18" max="18" width="12.85546875" style="30" bestFit="1" customWidth="1"/>
    <col min="19" max="19" width="12.42578125" style="30" customWidth="1"/>
    <col min="20" max="20" width="15.28515625" style="30" customWidth="1"/>
    <col min="21" max="21" width="19.7109375" style="30" customWidth="1"/>
    <col min="22" max="22" width="20.85546875" style="30" customWidth="1"/>
    <col min="23" max="16384" width="9.140625" style="30"/>
  </cols>
  <sheetData>
    <row r="2" spans="2:16" ht="15.75" thickBot="1" x14ac:dyDescent="0.3"/>
    <row r="3" spans="2:16" ht="25.5" customHeight="1" thickBot="1" x14ac:dyDescent="0.3">
      <c r="B3" s="73" t="s">
        <v>80</v>
      </c>
      <c r="C3" s="74"/>
      <c r="D3" s="74"/>
      <c r="E3" s="74"/>
      <c r="F3" s="74"/>
      <c r="G3" s="74"/>
      <c r="H3" s="74"/>
      <c r="I3" s="74"/>
      <c r="J3" s="74"/>
      <c r="K3" s="74"/>
      <c r="L3" s="74"/>
      <c r="M3" s="74"/>
      <c r="N3" s="74"/>
      <c r="O3" s="75"/>
      <c r="P3" s="50"/>
    </row>
    <row r="4" spans="2:16" ht="51.75" customHeight="1" x14ac:dyDescent="0.25">
      <c r="B4" s="76" t="s">
        <v>7</v>
      </c>
      <c r="C4" s="72" t="s">
        <v>8</v>
      </c>
      <c r="D4" s="72" t="s">
        <v>83</v>
      </c>
      <c r="E4" s="72" t="s">
        <v>9</v>
      </c>
      <c r="F4" s="72" t="s">
        <v>10</v>
      </c>
      <c r="G4" s="79" t="s">
        <v>87</v>
      </c>
      <c r="H4" s="72" t="s">
        <v>11</v>
      </c>
      <c r="I4" s="72" t="s">
        <v>39</v>
      </c>
      <c r="J4" s="72" t="s">
        <v>40</v>
      </c>
      <c r="K4" s="79" t="s">
        <v>88</v>
      </c>
      <c r="L4" s="72" t="s">
        <v>89</v>
      </c>
      <c r="M4" s="72" t="s">
        <v>84</v>
      </c>
      <c r="N4" s="71" t="s">
        <v>85</v>
      </c>
      <c r="O4" s="87" t="s">
        <v>12</v>
      </c>
      <c r="P4" s="49"/>
    </row>
    <row r="5" spans="2:16" ht="70.5" customHeight="1" x14ac:dyDescent="0.25">
      <c r="B5" s="76"/>
      <c r="C5" s="72"/>
      <c r="D5" s="72"/>
      <c r="E5" s="72"/>
      <c r="F5" s="72"/>
      <c r="G5" s="71"/>
      <c r="H5" s="72"/>
      <c r="I5" s="72"/>
      <c r="J5" s="72"/>
      <c r="K5" s="71"/>
      <c r="L5" s="72"/>
      <c r="M5" s="72"/>
      <c r="N5" s="72"/>
      <c r="O5" s="28" t="s">
        <v>86</v>
      </c>
      <c r="P5" s="41" t="s">
        <v>43</v>
      </c>
    </row>
    <row r="6" spans="2:16" ht="21" customHeight="1" thickBot="1" x14ac:dyDescent="0.3">
      <c r="B6" s="77"/>
      <c r="C6" s="78"/>
      <c r="D6" s="47">
        <v>-1</v>
      </c>
      <c r="E6" s="47">
        <v>-2</v>
      </c>
      <c r="F6" s="47">
        <v>-3</v>
      </c>
      <c r="G6" s="47">
        <v>-4</v>
      </c>
      <c r="H6" s="47">
        <v>-5</v>
      </c>
      <c r="I6" s="47">
        <v>-6</v>
      </c>
      <c r="J6" s="47">
        <v>-7</v>
      </c>
      <c r="K6" s="47">
        <v>-8</v>
      </c>
      <c r="L6" s="47">
        <v>-9</v>
      </c>
      <c r="M6" s="47">
        <v>-10</v>
      </c>
      <c r="N6" s="47">
        <v>-11</v>
      </c>
      <c r="O6" s="56">
        <v>-12</v>
      </c>
      <c r="P6" s="48">
        <v>-11</v>
      </c>
    </row>
    <row r="7" spans="2:16" ht="15.75" x14ac:dyDescent="0.25">
      <c r="B7" s="59">
        <v>1</v>
      </c>
      <c r="C7" s="46" t="s">
        <v>44</v>
      </c>
      <c r="D7" s="22">
        <f>'[1]april liability'!D69</f>
        <v>316</v>
      </c>
      <c r="E7" s="22">
        <f>'[1]april liability'!F69+'[1]may liability'!F69+'[1]june liability'!F69</f>
        <v>455</v>
      </c>
      <c r="F7" s="22">
        <f>'[1]april liability'!H69+'[1]may liability'!H69+'[1]june liability'!H69</f>
        <v>0</v>
      </c>
      <c r="G7" s="22">
        <f>SUM(D7:F7)</f>
        <v>771</v>
      </c>
      <c r="H7" s="22">
        <f>'[1]april liability'!L69+'[1]may liability'!L69+'[1]june liability'!L69</f>
        <v>432</v>
      </c>
      <c r="I7" s="22">
        <f>'[1]april liability'!N69+'[1]may liability'!N69+'[1]june liability'!N69</f>
        <v>2</v>
      </c>
      <c r="J7" s="22">
        <f>'[1]april liability'!P69+'[1]may liability'!P69+'[1]june liability'!P69</f>
        <v>0</v>
      </c>
      <c r="K7" s="22">
        <f>SUM(H7:J7)</f>
        <v>434</v>
      </c>
      <c r="L7" s="22">
        <f>'[1]june liability'!R69</f>
        <v>337</v>
      </c>
      <c r="M7" s="36">
        <f>I7/G7*100</f>
        <v>0.25940337224383914</v>
      </c>
      <c r="N7" s="36">
        <f>J7/G7*100</f>
        <v>0</v>
      </c>
      <c r="O7" s="37">
        <f>H7/G7*100</f>
        <v>56.031128404669261</v>
      </c>
      <c r="P7" s="51"/>
    </row>
    <row r="8" spans="2:16" ht="15.75" x14ac:dyDescent="0.25">
      <c r="B8" s="26">
        <v>2</v>
      </c>
      <c r="C8" s="34" t="s">
        <v>50</v>
      </c>
      <c r="D8" s="35">
        <f>'[1]april liability'!D80</f>
        <v>240</v>
      </c>
      <c r="E8" s="22">
        <f>'[1]april liability'!F80+'[1]may liability'!F80+'[1]june liability'!F80</f>
        <v>62</v>
      </c>
      <c r="F8" s="22">
        <f>'[1]april liability'!H80+'[1]may liability'!H80+'[1]june liability'!H80</f>
        <v>0</v>
      </c>
      <c r="G8" s="22">
        <f t="shared" ref="G8:G42" si="0">SUM(D8:F8)</f>
        <v>302</v>
      </c>
      <c r="H8" s="22">
        <f>'[1]april liability'!L80+'[1]may liability'!L80+'[1]june liability'!L80</f>
        <v>79</v>
      </c>
      <c r="I8" s="22">
        <f>'[1]april liability'!N80+'[1]may liability'!N80+'[1]june liability'!N80</f>
        <v>0</v>
      </c>
      <c r="J8" s="22">
        <f>'[1]april liability'!P80+'[1]may liability'!P80+'[1]june liability'!P80</f>
        <v>16</v>
      </c>
      <c r="K8" s="22">
        <f t="shared" ref="K8:K42" si="1">SUM(H8:J8)</f>
        <v>95</v>
      </c>
      <c r="L8" s="22">
        <f>'[1]june liability'!R80</f>
        <v>207</v>
      </c>
      <c r="M8" s="36">
        <f t="shared" ref="M8:M44" si="2">I8/G8*100</f>
        <v>0</v>
      </c>
      <c r="N8" s="36">
        <f t="shared" ref="N8:N44" si="3">J8/G8*100</f>
        <v>5.298013245033113</v>
      </c>
      <c r="O8" s="37">
        <f t="shared" ref="O8:O44" si="4">H8/G8*100</f>
        <v>26.158940397350992</v>
      </c>
      <c r="P8" s="52"/>
    </row>
    <row r="9" spans="2:16" ht="15.75" x14ac:dyDescent="0.25">
      <c r="B9" s="26">
        <v>3</v>
      </c>
      <c r="C9" s="34" t="s">
        <v>74</v>
      </c>
      <c r="D9" s="35">
        <f>'[1]april liability'!D74</f>
        <v>13</v>
      </c>
      <c r="E9" s="22">
        <f>'[1]april liability'!F74+'[1]may liability'!F74+'[1]june liability'!F74</f>
        <v>9</v>
      </c>
      <c r="F9" s="22">
        <f>'[1]april liability'!H74+'[1]may liability'!H74+'[1]june liability'!H74</f>
        <v>0</v>
      </c>
      <c r="G9" s="22">
        <f t="shared" si="0"/>
        <v>22</v>
      </c>
      <c r="H9" s="22">
        <f>'[1]april liability'!L74+'[1]may liability'!L74+'[1]june liability'!L74</f>
        <v>5</v>
      </c>
      <c r="I9" s="22">
        <f>'[1]april liability'!N74+'[1]may liability'!N74+'[1]june liability'!N74</f>
        <v>0</v>
      </c>
      <c r="J9" s="22">
        <f>'[1]april liability'!P74+'[1]may liability'!P74+'[1]june liability'!P74</f>
        <v>0</v>
      </c>
      <c r="K9" s="22">
        <f t="shared" si="1"/>
        <v>5</v>
      </c>
      <c r="L9" s="22">
        <f>'[1]june liability'!R74</f>
        <v>17</v>
      </c>
      <c r="M9" s="36">
        <f t="shared" si="2"/>
        <v>0</v>
      </c>
      <c r="N9" s="36">
        <f t="shared" si="3"/>
        <v>0</v>
      </c>
      <c r="O9" s="37">
        <f t="shared" si="4"/>
        <v>22.727272727272727</v>
      </c>
      <c r="P9" s="52"/>
    </row>
    <row r="10" spans="2:16" ht="15.75" x14ac:dyDescent="0.25">
      <c r="B10" s="26">
        <v>4</v>
      </c>
      <c r="C10" s="34" t="s">
        <v>63</v>
      </c>
      <c r="D10" s="35">
        <f>'[1]april liability'!D77</f>
        <v>831</v>
      </c>
      <c r="E10" s="22">
        <f>'[1]april liability'!F77+'[1]may liability'!F77+'[1]june liability'!F77</f>
        <v>60</v>
      </c>
      <c r="F10" s="22">
        <f>'[1]april liability'!H77+'[1]may liability'!H77+'[1]june liability'!H77</f>
        <v>179</v>
      </c>
      <c r="G10" s="22">
        <f t="shared" si="0"/>
        <v>1070</v>
      </c>
      <c r="H10" s="22">
        <f>'[1]april liability'!L77+'[1]may liability'!L77+'[1]june liability'!L77</f>
        <v>168</v>
      </c>
      <c r="I10" s="22">
        <f>'[1]april liability'!N77+'[1]may liability'!N77+'[1]june liability'!N77</f>
        <v>0</v>
      </c>
      <c r="J10" s="22">
        <f>'[1]april liability'!P77+'[1]may liability'!P77+'[1]june liability'!P77</f>
        <v>58</v>
      </c>
      <c r="K10" s="22">
        <f t="shared" si="1"/>
        <v>226</v>
      </c>
      <c r="L10" s="22">
        <f>'[1]june liability'!R77</f>
        <v>844</v>
      </c>
      <c r="M10" s="36">
        <f t="shared" si="2"/>
        <v>0</v>
      </c>
      <c r="N10" s="36">
        <f t="shared" si="3"/>
        <v>5.4205607476635516</v>
      </c>
      <c r="O10" s="37">
        <f t="shared" si="4"/>
        <v>15.700934579439252</v>
      </c>
      <c r="P10" s="52"/>
    </row>
    <row r="11" spans="2:16" ht="15.75" x14ac:dyDescent="0.25">
      <c r="B11" s="26">
        <v>5</v>
      </c>
      <c r="C11" s="34" t="s">
        <v>48</v>
      </c>
      <c r="D11" s="35">
        <f>'[1]april liability'!D70</f>
        <v>1913</v>
      </c>
      <c r="E11" s="22">
        <f>'[1]april liability'!F70+'[1]may liability'!F70+'[1]june liability'!F70</f>
        <v>468</v>
      </c>
      <c r="F11" s="22">
        <f>'[1]april liability'!H70+'[1]may liability'!H70+'[1]june liability'!H70</f>
        <v>42</v>
      </c>
      <c r="G11" s="22">
        <f t="shared" si="0"/>
        <v>2423</v>
      </c>
      <c r="H11" s="22">
        <f>'[1]april liability'!L70+'[1]may liability'!L70+'[1]june liability'!L70</f>
        <v>377</v>
      </c>
      <c r="I11" s="22">
        <f>'[1]april liability'!N70+'[1]may liability'!N70+'[1]june liability'!N70</f>
        <v>0</v>
      </c>
      <c r="J11" s="22">
        <f>'[1]april liability'!P70+'[1]may liability'!P70+'[1]june liability'!P70</f>
        <v>0</v>
      </c>
      <c r="K11" s="22">
        <f t="shared" si="1"/>
        <v>377</v>
      </c>
      <c r="L11" s="22">
        <f>'[1]june liability'!R70</f>
        <v>2046</v>
      </c>
      <c r="M11" s="36">
        <f t="shared" si="2"/>
        <v>0</v>
      </c>
      <c r="N11" s="36">
        <f t="shared" si="3"/>
        <v>0</v>
      </c>
      <c r="O11" s="37">
        <f t="shared" si="4"/>
        <v>15.559224102352456</v>
      </c>
      <c r="P11" s="52"/>
    </row>
    <row r="12" spans="2:16" ht="15.75" x14ac:dyDescent="0.25">
      <c r="B12" s="26">
        <v>6</v>
      </c>
      <c r="C12" s="39" t="s">
        <v>46</v>
      </c>
      <c r="D12" s="35">
        <f>'[1]april liability'!D75</f>
        <v>48</v>
      </c>
      <c r="E12" s="22">
        <f>'[1]april liability'!F75+'[1]may liability'!F75+'[1]june liability'!F75</f>
        <v>51</v>
      </c>
      <c r="F12" s="22">
        <f>'[1]april liability'!H75+'[1]may liability'!H75+'[1]june liability'!H75</f>
        <v>5</v>
      </c>
      <c r="G12" s="22">
        <f t="shared" si="0"/>
        <v>104</v>
      </c>
      <c r="H12" s="22">
        <f>'[1]april liability'!L75+'[1]may liability'!L75+'[1]june liability'!L75</f>
        <v>16</v>
      </c>
      <c r="I12" s="22">
        <f>'[1]april liability'!N75+'[1]may liability'!N75+'[1]june liability'!N75</f>
        <v>0</v>
      </c>
      <c r="J12" s="22">
        <f>'[1]april liability'!P75+'[1]may liability'!P75+'[1]june liability'!P75</f>
        <v>0</v>
      </c>
      <c r="K12" s="22">
        <f t="shared" si="1"/>
        <v>16</v>
      </c>
      <c r="L12" s="22">
        <f>'[1]june liability'!R75</f>
        <v>88</v>
      </c>
      <c r="M12" s="36">
        <f t="shared" si="2"/>
        <v>0</v>
      </c>
      <c r="N12" s="36">
        <f t="shared" si="3"/>
        <v>0</v>
      </c>
      <c r="O12" s="37">
        <f t="shared" si="4"/>
        <v>15.384615384615385</v>
      </c>
      <c r="P12" s="52"/>
    </row>
    <row r="13" spans="2:16" ht="15.75" x14ac:dyDescent="0.25">
      <c r="B13" s="26">
        <v>7</v>
      </c>
      <c r="C13" s="39" t="s">
        <v>49</v>
      </c>
      <c r="D13" s="35">
        <f>'[1]april liability'!D83</f>
        <v>2939</v>
      </c>
      <c r="E13" s="22">
        <f>'[1]april liability'!F83+'[1]may liability'!F83+'[1]june liability'!F83</f>
        <v>251</v>
      </c>
      <c r="F13" s="22">
        <f>'[1]april liability'!H83+'[1]may liability'!H83+'[1]june liability'!H83</f>
        <v>136</v>
      </c>
      <c r="G13" s="22">
        <f t="shared" si="0"/>
        <v>3326</v>
      </c>
      <c r="H13" s="22">
        <f>'[1]april liability'!L83+'[1]may liability'!L83+'[1]june liability'!L83</f>
        <v>508</v>
      </c>
      <c r="I13" s="22">
        <f>'[1]april liability'!N83+'[1]may liability'!N83+'[1]june liability'!N83</f>
        <v>10</v>
      </c>
      <c r="J13" s="22">
        <f>'[1]april liability'!P83+'[1]may liability'!P83+'[1]june liability'!P83</f>
        <v>0</v>
      </c>
      <c r="K13" s="22">
        <f t="shared" si="1"/>
        <v>518</v>
      </c>
      <c r="L13" s="22">
        <f>'[1]june liability'!R83</f>
        <v>2808</v>
      </c>
      <c r="M13" s="36">
        <f t="shared" si="2"/>
        <v>0.30066145520144316</v>
      </c>
      <c r="N13" s="36">
        <f t="shared" si="3"/>
        <v>0</v>
      </c>
      <c r="O13" s="37">
        <f t="shared" si="4"/>
        <v>15.273601924233313</v>
      </c>
      <c r="P13" s="52"/>
    </row>
    <row r="14" spans="2:16" ht="15.75" x14ac:dyDescent="0.25">
      <c r="B14" s="26">
        <v>8</v>
      </c>
      <c r="C14" s="34" t="s">
        <v>57</v>
      </c>
      <c r="D14" s="35">
        <f>'[1]april liability'!D55</f>
        <v>7149</v>
      </c>
      <c r="E14" s="22">
        <f>'[1]april liability'!F55+'[1]may liability'!F55+'[1]june liability'!F55</f>
        <v>1426</v>
      </c>
      <c r="F14" s="22">
        <f>'[1]april liability'!H55+'[1]may liability'!H55+'[1]june liability'!H55</f>
        <v>0</v>
      </c>
      <c r="G14" s="22">
        <f t="shared" si="0"/>
        <v>8575</v>
      </c>
      <c r="H14" s="22">
        <f>'[1]april liability'!L55+'[1]may liability'!L55+'[1]june liability'!L55</f>
        <v>1111</v>
      </c>
      <c r="I14" s="22">
        <f>'[1]april liability'!N55+'[1]may liability'!N55+'[1]june liability'!N55</f>
        <v>0</v>
      </c>
      <c r="J14" s="22">
        <f>'[1]april liability'!P55+'[1]may liability'!P55+'[1]june liability'!P55</f>
        <v>0</v>
      </c>
      <c r="K14" s="22">
        <f t="shared" si="1"/>
        <v>1111</v>
      </c>
      <c r="L14" s="22">
        <f>'[1]june liability'!R55</f>
        <v>7464</v>
      </c>
      <c r="M14" s="36">
        <f t="shared" si="2"/>
        <v>0</v>
      </c>
      <c r="N14" s="36">
        <f t="shared" si="3"/>
        <v>0</v>
      </c>
      <c r="O14" s="37">
        <f t="shared" si="4"/>
        <v>12.956268221574344</v>
      </c>
      <c r="P14" s="52"/>
    </row>
    <row r="15" spans="2:16" ht="15.75" x14ac:dyDescent="0.25">
      <c r="B15" s="26">
        <v>9</v>
      </c>
      <c r="C15" s="34" t="s">
        <v>51</v>
      </c>
      <c r="D15" s="35">
        <f>'[1]april liability'!D49</f>
        <v>1776</v>
      </c>
      <c r="E15" s="22">
        <f>'[1]april liability'!F49+'[1]may liability'!F49+'[1]june liability'!F49</f>
        <v>194</v>
      </c>
      <c r="F15" s="22">
        <f>'[1]april liability'!H49+'[1]may liability'!H49+'[1]june liability'!H49</f>
        <v>22</v>
      </c>
      <c r="G15" s="22">
        <f t="shared" si="0"/>
        <v>1992</v>
      </c>
      <c r="H15" s="22">
        <f>'[1]april liability'!L49+'[1]may liability'!L49+'[1]june liability'!L49</f>
        <v>256</v>
      </c>
      <c r="I15" s="22">
        <f>'[1]april liability'!N49+'[1]may liability'!N49+'[1]june liability'!N49</f>
        <v>0</v>
      </c>
      <c r="J15" s="22">
        <f>'[1]april liability'!P49+'[1]may liability'!P49+'[1]june liability'!P49</f>
        <v>2</v>
      </c>
      <c r="K15" s="22">
        <f t="shared" si="1"/>
        <v>258</v>
      </c>
      <c r="L15" s="22">
        <f>'[1]june liability'!R49</f>
        <v>1734</v>
      </c>
      <c r="M15" s="36">
        <f t="shared" si="2"/>
        <v>0</v>
      </c>
      <c r="N15" s="36">
        <f t="shared" si="3"/>
        <v>0.1004016064257028</v>
      </c>
      <c r="O15" s="37">
        <f t="shared" si="4"/>
        <v>12.851405622489958</v>
      </c>
      <c r="P15" s="52"/>
    </row>
    <row r="16" spans="2:16" ht="15.75" x14ac:dyDescent="0.25">
      <c r="B16" s="26">
        <v>10</v>
      </c>
      <c r="C16" s="34" t="s">
        <v>45</v>
      </c>
      <c r="D16" s="35">
        <f>'[1]april liability'!D61</f>
        <v>4888</v>
      </c>
      <c r="E16" s="22">
        <f>'[1]april liability'!F61+'[1]may liability'!F61+'[1]june liability'!F61</f>
        <v>1621</v>
      </c>
      <c r="F16" s="22">
        <f>'[1]april liability'!H61+'[1]may liability'!H61+'[1]june liability'!H61</f>
        <v>0</v>
      </c>
      <c r="G16" s="22">
        <f t="shared" si="0"/>
        <v>6509</v>
      </c>
      <c r="H16" s="22">
        <f>'[1]april liability'!L61+'[1]may liability'!L61+'[1]june liability'!L61</f>
        <v>768</v>
      </c>
      <c r="I16" s="22">
        <f>'[1]april liability'!N61+'[1]may liability'!N61+'[1]june liability'!N61</f>
        <v>0</v>
      </c>
      <c r="J16" s="22">
        <f>'[1]april liability'!P61+'[1]may liability'!P61+'[1]june liability'!P61</f>
        <v>1</v>
      </c>
      <c r="K16" s="22">
        <f t="shared" si="1"/>
        <v>769</v>
      </c>
      <c r="L16" s="22">
        <f>'[1]june liability'!R61</f>
        <v>5740</v>
      </c>
      <c r="M16" s="36">
        <f t="shared" si="2"/>
        <v>0</v>
      </c>
      <c r="N16" s="36">
        <f t="shared" si="3"/>
        <v>1.5363343063450607E-2</v>
      </c>
      <c r="O16" s="37">
        <f t="shared" si="4"/>
        <v>11.799047472730066</v>
      </c>
      <c r="P16" s="52"/>
    </row>
    <row r="17" spans="2:16" ht="15.75" x14ac:dyDescent="0.25">
      <c r="B17" s="26">
        <v>11</v>
      </c>
      <c r="C17" s="34" t="s">
        <v>58</v>
      </c>
      <c r="D17" s="35">
        <f>'[1]april liability'!D71</f>
        <v>3303</v>
      </c>
      <c r="E17" s="22">
        <f>'[1]april liability'!F71+'[1]may liability'!F71+'[1]june liability'!F71</f>
        <v>319</v>
      </c>
      <c r="F17" s="22">
        <f>'[1]april liability'!H71+'[1]may liability'!H71+'[1]june liability'!H71</f>
        <v>8</v>
      </c>
      <c r="G17" s="22">
        <f t="shared" si="0"/>
        <v>3630</v>
      </c>
      <c r="H17" s="22">
        <f>'[1]april liability'!L71+'[1]may liability'!L71+'[1]june liability'!L71</f>
        <v>379</v>
      </c>
      <c r="I17" s="22">
        <f>'[1]april liability'!N71+'[1]may liability'!N71+'[1]june liability'!N71</f>
        <v>0</v>
      </c>
      <c r="J17" s="22">
        <f>'[1]april liability'!P71+'[1]may liability'!P71+'[1]june liability'!P71</f>
        <v>81</v>
      </c>
      <c r="K17" s="22">
        <f t="shared" si="1"/>
        <v>460</v>
      </c>
      <c r="L17" s="22">
        <f>'[1]june liability'!R71</f>
        <v>3170</v>
      </c>
      <c r="M17" s="36">
        <f t="shared" si="2"/>
        <v>0</v>
      </c>
      <c r="N17" s="36">
        <f t="shared" si="3"/>
        <v>2.2314049586776861</v>
      </c>
      <c r="O17" s="37">
        <f t="shared" si="4"/>
        <v>10.440771349862258</v>
      </c>
      <c r="P17" s="52"/>
    </row>
    <row r="18" spans="2:16" ht="15.75" x14ac:dyDescent="0.25">
      <c r="B18" s="26">
        <v>12</v>
      </c>
      <c r="C18" s="34" t="s">
        <v>54</v>
      </c>
      <c r="D18" s="35">
        <f>'[1]april liability'!D65</f>
        <v>5422</v>
      </c>
      <c r="E18" s="22">
        <f>'[1]april liability'!F65+'[1]may liability'!F65+'[1]june liability'!F65</f>
        <v>476</v>
      </c>
      <c r="F18" s="22">
        <f>'[1]april liability'!H65+'[1]may liability'!H65+'[1]june liability'!H65</f>
        <v>0</v>
      </c>
      <c r="G18" s="22">
        <f t="shared" si="0"/>
        <v>5898</v>
      </c>
      <c r="H18" s="22">
        <f>'[1]april liability'!L65+'[1]may liability'!L65+'[1]june liability'!L65</f>
        <v>601</v>
      </c>
      <c r="I18" s="22">
        <f>'[1]april liability'!N65+'[1]may liability'!N65+'[1]june liability'!N65</f>
        <v>0</v>
      </c>
      <c r="J18" s="22">
        <f>'[1]april liability'!P65+'[1]may liability'!P65+'[1]june liability'!P65</f>
        <v>0</v>
      </c>
      <c r="K18" s="22">
        <f t="shared" si="1"/>
        <v>601</v>
      </c>
      <c r="L18" s="22">
        <f>'[1]june liability'!R65</f>
        <v>5297</v>
      </c>
      <c r="M18" s="36">
        <f t="shared" si="2"/>
        <v>0</v>
      </c>
      <c r="N18" s="36">
        <f t="shared" si="3"/>
        <v>0</v>
      </c>
      <c r="O18" s="37">
        <f t="shared" si="4"/>
        <v>10.18989487962021</v>
      </c>
      <c r="P18" s="52"/>
    </row>
    <row r="19" spans="2:16" ht="15.75" x14ac:dyDescent="0.25">
      <c r="B19" s="26">
        <v>13</v>
      </c>
      <c r="C19" s="34" t="s">
        <v>65</v>
      </c>
      <c r="D19" s="35">
        <f>'[1]april liability'!D72</f>
        <v>1915</v>
      </c>
      <c r="E19" s="22">
        <f>'[1]april liability'!F72+'[1]may liability'!F72+'[1]june liability'!F72</f>
        <v>1010</v>
      </c>
      <c r="F19" s="22">
        <f>'[1]april liability'!H72+'[1]may liability'!H72+'[1]june liability'!H72</f>
        <v>0</v>
      </c>
      <c r="G19" s="22">
        <f t="shared" si="0"/>
        <v>2925</v>
      </c>
      <c r="H19" s="22">
        <f>'[1]april liability'!L72+'[1]may liability'!L72+'[1]june liability'!L72</f>
        <v>295</v>
      </c>
      <c r="I19" s="22">
        <f>'[1]april liability'!N72+'[1]may liability'!N72+'[1]june liability'!N72</f>
        <v>0</v>
      </c>
      <c r="J19" s="22">
        <f>'[1]april liability'!P72+'[1]may liability'!P72+'[1]june liability'!P72</f>
        <v>14</v>
      </c>
      <c r="K19" s="22">
        <f t="shared" si="1"/>
        <v>309</v>
      </c>
      <c r="L19" s="22">
        <f>'[1]june liability'!R72</f>
        <v>2616</v>
      </c>
      <c r="M19" s="36">
        <f t="shared" si="2"/>
        <v>0</v>
      </c>
      <c r="N19" s="36">
        <f t="shared" si="3"/>
        <v>0.47863247863247865</v>
      </c>
      <c r="O19" s="37">
        <f t="shared" si="4"/>
        <v>10.085470085470085</v>
      </c>
      <c r="P19" s="52"/>
    </row>
    <row r="20" spans="2:16" ht="15.75" x14ac:dyDescent="0.25">
      <c r="B20" s="26">
        <v>14</v>
      </c>
      <c r="C20" s="34" t="s">
        <v>47</v>
      </c>
      <c r="D20" s="35">
        <f>'[1]april liability'!D64</f>
        <v>907</v>
      </c>
      <c r="E20" s="22">
        <f>'[1]april liability'!F64+'[1]may liability'!F64+'[1]june liability'!F64</f>
        <v>192</v>
      </c>
      <c r="F20" s="22">
        <f>'[1]april liability'!H64+'[1]may liability'!H64+'[1]june liability'!H64</f>
        <v>0</v>
      </c>
      <c r="G20" s="22">
        <f t="shared" si="0"/>
        <v>1099</v>
      </c>
      <c r="H20" s="22">
        <f>'[1]april liability'!L64+'[1]may liability'!L64+'[1]june liability'!L64</f>
        <v>109</v>
      </c>
      <c r="I20" s="22">
        <f>'[1]april liability'!N64+'[1]may liability'!N64+'[1]june liability'!N64</f>
        <v>0</v>
      </c>
      <c r="J20" s="22">
        <f>'[1]april liability'!P64+'[1]may liability'!P64+'[1]june liability'!P64</f>
        <v>6</v>
      </c>
      <c r="K20" s="22">
        <f t="shared" si="1"/>
        <v>115</v>
      </c>
      <c r="L20" s="22">
        <f>'[1]june liability'!R64</f>
        <v>984</v>
      </c>
      <c r="M20" s="36">
        <f t="shared" si="2"/>
        <v>0</v>
      </c>
      <c r="N20" s="36">
        <f t="shared" si="3"/>
        <v>0.54595086442220209</v>
      </c>
      <c r="O20" s="37">
        <f t="shared" si="4"/>
        <v>9.9181073703366689</v>
      </c>
      <c r="P20" s="52"/>
    </row>
    <row r="21" spans="2:16" ht="15.75" x14ac:dyDescent="0.25">
      <c r="B21" s="26">
        <v>15</v>
      </c>
      <c r="C21" s="34" t="s">
        <v>61</v>
      </c>
      <c r="D21" s="35">
        <f>'[1]april liability'!D52</f>
        <v>12543</v>
      </c>
      <c r="E21" s="22">
        <f>'[1]april liability'!F52+'[1]may liability'!F52+'[1]june liability'!F52</f>
        <v>841</v>
      </c>
      <c r="F21" s="22">
        <f>'[1]april liability'!H52+'[1]may liability'!H52+'[1]june liability'!H52</f>
        <v>0</v>
      </c>
      <c r="G21" s="22">
        <f t="shared" si="0"/>
        <v>13384</v>
      </c>
      <c r="H21" s="22">
        <f>'[1]april liability'!L52+'[1]may liability'!L52+'[1]june liability'!L52</f>
        <v>1281</v>
      </c>
      <c r="I21" s="22">
        <f>'[1]april liability'!N52+'[1]may liability'!N52+'[1]june liability'!N52</f>
        <v>0</v>
      </c>
      <c r="J21" s="22">
        <f>'[1]april liability'!P52+'[1]may liability'!P52+'[1]june liability'!P52</f>
        <v>0</v>
      </c>
      <c r="K21" s="22">
        <f t="shared" si="1"/>
        <v>1281</v>
      </c>
      <c r="L21" s="22">
        <f>'[1]june liability'!R52</f>
        <v>12103</v>
      </c>
      <c r="M21" s="36">
        <f t="shared" si="2"/>
        <v>0</v>
      </c>
      <c r="N21" s="36">
        <f t="shared" si="3"/>
        <v>0</v>
      </c>
      <c r="O21" s="37">
        <f t="shared" si="4"/>
        <v>9.5711297071129717</v>
      </c>
      <c r="P21" s="52"/>
    </row>
    <row r="22" spans="2:16" ht="15.75" x14ac:dyDescent="0.25">
      <c r="B22" s="26">
        <v>16</v>
      </c>
      <c r="C22" s="34" t="s">
        <v>56</v>
      </c>
      <c r="D22" s="35">
        <f>'[1]april liability'!D66</f>
        <v>2317</v>
      </c>
      <c r="E22" s="22">
        <f>'[1]april liability'!F66+'[1]may liability'!F66+'[1]june liability'!F66</f>
        <v>200</v>
      </c>
      <c r="F22" s="22">
        <f>'[1]april liability'!H66+'[1]may liability'!H66+'[1]june liability'!H66</f>
        <v>8</v>
      </c>
      <c r="G22" s="22">
        <f t="shared" si="0"/>
        <v>2525</v>
      </c>
      <c r="H22" s="22">
        <f>'[1]april liability'!L66+'[1]may liability'!L66+'[1]june liability'!L66</f>
        <v>231</v>
      </c>
      <c r="I22" s="22">
        <f>'[1]april liability'!N66+'[1]may liability'!N66+'[1]june liability'!N66</f>
        <v>0</v>
      </c>
      <c r="J22" s="22">
        <f>'[1]april liability'!P66+'[1]may liability'!P66+'[1]june liability'!P66</f>
        <v>72</v>
      </c>
      <c r="K22" s="22">
        <f t="shared" si="1"/>
        <v>303</v>
      </c>
      <c r="L22" s="22">
        <f>'[1]june liability'!R66</f>
        <v>2222</v>
      </c>
      <c r="M22" s="36">
        <f t="shared" si="2"/>
        <v>0</v>
      </c>
      <c r="N22" s="36">
        <f t="shared" si="3"/>
        <v>2.8514851485148518</v>
      </c>
      <c r="O22" s="37">
        <f t="shared" si="4"/>
        <v>9.1485148514851478</v>
      </c>
      <c r="P22" s="52"/>
    </row>
    <row r="23" spans="2:16" ht="15.75" x14ac:dyDescent="0.25">
      <c r="B23" s="26">
        <v>17</v>
      </c>
      <c r="C23" s="34" t="s">
        <v>55</v>
      </c>
      <c r="D23" s="35">
        <f>'[1]april liability'!D50</f>
        <v>853</v>
      </c>
      <c r="E23" s="22">
        <f>'[1]april liability'!F50+'[1]may liability'!F50+'[1]june liability'!F50</f>
        <v>126</v>
      </c>
      <c r="F23" s="22">
        <f>'[1]april liability'!H50+'[1]may liability'!H50+'[1]june liability'!H50</f>
        <v>5</v>
      </c>
      <c r="G23" s="22">
        <f t="shared" si="0"/>
        <v>984</v>
      </c>
      <c r="H23" s="22">
        <f>'[1]april liability'!L50+'[1]may liability'!L50+'[1]june liability'!L50</f>
        <v>89</v>
      </c>
      <c r="I23" s="22">
        <f>'[1]april liability'!N50+'[1]may liability'!N50+'[1]june liability'!N50</f>
        <v>0</v>
      </c>
      <c r="J23" s="22">
        <f>'[1]april liability'!P50+'[1]may liability'!P50+'[1]june liability'!P50</f>
        <v>26</v>
      </c>
      <c r="K23" s="22">
        <f t="shared" si="1"/>
        <v>115</v>
      </c>
      <c r="L23" s="22">
        <f>'[1]june liability'!R50</f>
        <v>869</v>
      </c>
      <c r="M23" s="36">
        <f t="shared" si="2"/>
        <v>0</v>
      </c>
      <c r="N23" s="36">
        <f t="shared" si="3"/>
        <v>2.6422764227642279</v>
      </c>
      <c r="O23" s="37">
        <f t="shared" si="4"/>
        <v>9.0447154471544717</v>
      </c>
      <c r="P23" s="52"/>
    </row>
    <row r="24" spans="2:16" ht="15.75" x14ac:dyDescent="0.25">
      <c r="B24" s="26">
        <v>18</v>
      </c>
      <c r="C24" s="34" t="s">
        <v>76</v>
      </c>
      <c r="D24" s="35">
        <f>'[1]april liability'!D48</f>
        <v>6</v>
      </c>
      <c r="E24" s="22">
        <f>'[1]april liability'!F48+'[1]may liability'!F48+'[1]june liability'!F48</f>
        <v>7</v>
      </c>
      <c r="F24" s="22">
        <f>'[1]april liability'!H48+'[1]may liability'!H48+'[1]june liability'!H48</f>
        <v>0</v>
      </c>
      <c r="G24" s="22">
        <f t="shared" si="0"/>
        <v>13</v>
      </c>
      <c r="H24" s="22">
        <f>'[1]april liability'!L48+'[1]may liability'!L48+'[1]june liability'!L48</f>
        <v>1</v>
      </c>
      <c r="I24" s="22">
        <f>'[1]april liability'!N48+'[1]may liability'!N48+'[1]june liability'!N48</f>
        <v>0</v>
      </c>
      <c r="J24" s="22">
        <f>'[1]april liability'!P48+'[1]may liability'!P48+'[1]june liability'!P48</f>
        <v>3</v>
      </c>
      <c r="K24" s="22">
        <f t="shared" si="1"/>
        <v>4</v>
      </c>
      <c r="L24" s="22">
        <f>'[1]june liability'!R48</f>
        <v>9</v>
      </c>
      <c r="M24" s="36">
        <f t="shared" si="2"/>
        <v>0</v>
      </c>
      <c r="N24" s="36">
        <f t="shared" si="3"/>
        <v>23.076923076923077</v>
      </c>
      <c r="O24" s="37">
        <f t="shared" si="4"/>
        <v>7.6923076923076925</v>
      </c>
      <c r="P24" s="52"/>
    </row>
    <row r="25" spans="2:16" ht="15.75" x14ac:dyDescent="0.25">
      <c r="B25" s="26">
        <v>19</v>
      </c>
      <c r="C25" s="34" t="s">
        <v>60</v>
      </c>
      <c r="D25" s="35">
        <f>'[1]april liability'!D57</f>
        <v>13582</v>
      </c>
      <c r="E25" s="22">
        <f>'[1]april liability'!F57+'[1]may liability'!F57+'[1]june liability'!F57</f>
        <v>1286</v>
      </c>
      <c r="F25" s="22">
        <f>'[1]april liability'!H57+'[1]may liability'!H57+'[1]june liability'!H57</f>
        <v>0</v>
      </c>
      <c r="G25" s="22">
        <f t="shared" si="0"/>
        <v>14868</v>
      </c>
      <c r="H25" s="22">
        <f>'[1]april liability'!L57+'[1]may liability'!L57+'[1]june liability'!L57</f>
        <v>1060</v>
      </c>
      <c r="I25" s="22">
        <f>'[1]april liability'!N57+'[1]may liability'!N57+'[1]june liability'!N57</f>
        <v>0</v>
      </c>
      <c r="J25" s="22">
        <f>'[1]april liability'!P57+'[1]may liability'!P57+'[1]june liability'!P57</f>
        <v>409</v>
      </c>
      <c r="K25" s="22">
        <f t="shared" si="1"/>
        <v>1469</v>
      </c>
      <c r="L25" s="22">
        <f>'[1]june liability'!R57</f>
        <v>13399</v>
      </c>
      <c r="M25" s="36">
        <f t="shared" si="2"/>
        <v>0</v>
      </c>
      <c r="N25" s="36">
        <f t="shared" si="3"/>
        <v>2.7508743610438526</v>
      </c>
      <c r="O25" s="37">
        <f t="shared" si="4"/>
        <v>7.12940543449018</v>
      </c>
      <c r="P25" s="52"/>
    </row>
    <row r="26" spans="2:16" ht="15.75" x14ac:dyDescent="0.25">
      <c r="B26" s="26">
        <v>20</v>
      </c>
      <c r="C26" s="34" t="s">
        <v>14</v>
      </c>
      <c r="D26" s="35">
        <f>'[1]april liability'!D59</f>
        <v>2485</v>
      </c>
      <c r="E26" s="22">
        <f>'[1]april liability'!F59+'[1]may liability'!F59+'[1]june liability'!F59</f>
        <v>172</v>
      </c>
      <c r="F26" s="22">
        <f>'[1]april liability'!H59+'[1]may liability'!H59+'[1]june liability'!H59</f>
        <v>771</v>
      </c>
      <c r="G26" s="22">
        <f t="shared" si="0"/>
        <v>3428</v>
      </c>
      <c r="H26" s="22">
        <f>'[1]april liability'!L59+'[1]may liability'!L59+'[1]june liability'!L59</f>
        <v>227</v>
      </c>
      <c r="I26" s="22">
        <f>'[1]april liability'!N59+'[1]may liability'!N59+'[1]june liability'!N59</f>
        <v>0</v>
      </c>
      <c r="J26" s="22">
        <f>'[1]april liability'!P59+'[1]may liability'!P59+'[1]june liability'!P59</f>
        <v>705</v>
      </c>
      <c r="K26" s="22">
        <f t="shared" si="1"/>
        <v>932</v>
      </c>
      <c r="L26" s="22">
        <f>'[1]june liability'!R59</f>
        <v>2496</v>
      </c>
      <c r="M26" s="36">
        <f t="shared" si="2"/>
        <v>0</v>
      </c>
      <c r="N26" s="36">
        <f t="shared" si="3"/>
        <v>20.565927654609101</v>
      </c>
      <c r="O26" s="37">
        <f t="shared" si="4"/>
        <v>6.6219369894982494</v>
      </c>
      <c r="P26" s="52"/>
    </row>
    <row r="27" spans="2:16" ht="15.75" x14ac:dyDescent="0.25">
      <c r="B27" s="26">
        <v>21</v>
      </c>
      <c r="C27" s="34" t="s">
        <v>52</v>
      </c>
      <c r="D27" s="35">
        <f>'[1]april liability'!D51</f>
        <v>44</v>
      </c>
      <c r="E27" s="22">
        <f>'[1]april liability'!F51+'[1]may liability'!F51+'[1]june liability'!F51</f>
        <v>17</v>
      </c>
      <c r="F27" s="22">
        <f>'[1]april liability'!H51+'[1]may liability'!H51+'[1]june liability'!H51</f>
        <v>0</v>
      </c>
      <c r="G27" s="22">
        <f t="shared" si="0"/>
        <v>61</v>
      </c>
      <c r="H27" s="22">
        <f>'[1]april liability'!L51+'[1]may liability'!L51+'[1]june liability'!L51</f>
        <v>4</v>
      </c>
      <c r="I27" s="22">
        <f>'[1]april liability'!N51+'[1]may liability'!N51+'[1]june liability'!N51</f>
        <v>0</v>
      </c>
      <c r="J27" s="22">
        <f>'[1]april liability'!P51+'[1]may liability'!P51+'[1]june liability'!P51</f>
        <v>0</v>
      </c>
      <c r="K27" s="22">
        <f t="shared" si="1"/>
        <v>4</v>
      </c>
      <c r="L27" s="22">
        <f>'[1]june liability'!R51</f>
        <v>57</v>
      </c>
      <c r="M27" s="36">
        <f t="shared" si="2"/>
        <v>0</v>
      </c>
      <c r="N27" s="36">
        <f t="shared" si="3"/>
        <v>0</v>
      </c>
      <c r="O27" s="37">
        <f t="shared" si="4"/>
        <v>6.557377049180328</v>
      </c>
      <c r="P27" s="53"/>
    </row>
    <row r="28" spans="2:16" ht="15.75" x14ac:dyDescent="0.25">
      <c r="B28" s="26">
        <v>22</v>
      </c>
      <c r="C28" s="34" t="s">
        <v>53</v>
      </c>
      <c r="D28" s="35">
        <f>'[1]april liability'!D62</f>
        <v>3540</v>
      </c>
      <c r="E28" s="22">
        <f>'[1]april liability'!F62+'[1]may liability'!F62+'[1]june liability'!F62</f>
        <v>505</v>
      </c>
      <c r="F28" s="22">
        <f>'[1]april liability'!H62+'[1]may liability'!H62+'[1]june liability'!H62</f>
        <v>174</v>
      </c>
      <c r="G28" s="22">
        <f t="shared" si="0"/>
        <v>4219</v>
      </c>
      <c r="H28" s="22">
        <f>'[1]april liability'!L62+'[1]may liability'!L62+'[1]june liability'!L62</f>
        <v>275</v>
      </c>
      <c r="I28" s="22">
        <f>'[1]april liability'!N62+'[1]may liability'!N62+'[1]june liability'!N62</f>
        <v>12</v>
      </c>
      <c r="J28" s="22">
        <f>'[1]april liability'!P62+'[1]may liability'!P62+'[1]june liability'!P62</f>
        <v>35</v>
      </c>
      <c r="K28" s="22">
        <f t="shared" si="1"/>
        <v>322</v>
      </c>
      <c r="L28" s="22">
        <f>'[1]june liability'!R62</f>
        <v>3897</v>
      </c>
      <c r="M28" s="36">
        <f t="shared" si="2"/>
        <v>0.28442758947617919</v>
      </c>
      <c r="N28" s="36">
        <f t="shared" si="3"/>
        <v>0.82958046930552265</v>
      </c>
      <c r="O28" s="37">
        <f t="shared" si="4"/>
        <v>6.5181322588291071</v>
      </c>
      <c r="P28" s="52"/>
    </row>
    <row r="29" spans="2:16" ht="15.75" x14ac:dyDescent="0.25">
      <c r="B29" s="26">
        <v>23</v>
      </c>
      <c r="C29" s="39" t="s">
        <v>59</v>
      </c>
      <c r="D29" s="35">
        <f>'[1]april liability'!D56</f>
        <v>329</v>
      </c>
      <c r="E29" s="22">
        <f>'[1]april liability'!F56+'[1]may liability'!F56+'[1]june liability'!F56</f>
        <v>0</v>
      </c>
      <c r="F29" s="22">
        <f>'[1]april liability'!H56+'[1]may liability'!H56+'[1]june liability'!H56</f>
        <v>17</v>
      </c>
      <c r="G29" s="22">
        <f t="shared" si="0"/>
        <v>346</v>
      </c>
      <c r="H29" s="22">
        <f>'[1]april liability'!L56+'[1]may liability'!L56+'[1]june liability'!L56</f>
        <v>21</v>
      </c>
      <c r="I29" s="22">
        <f>'[1]april liability'!N56+'[1]may liability'!N56+'[1]june liability'!N56</f>
        <v>0</v>
      </c>
      <c r="J29" s="22">
        <f>'[1]april liability'!P56+'[1]may liability'!P56+'[1]june liability'!P56</f>
        <v>0</v>
      </c>
      <c r="K29" s="22">
        <f t="shared" si="1"/>
        <v>21</v>
      </c>
      <c r="L29" s="22">
        <f>'[1]june liability'!R56</f>
        <v>325</v>
      </c>
      <c r="M29" s="36">
        <f t="shared" si="2"/>
        <v>0</v>
      </c>
      <c r="N29" s="36">
        <f t="shared" si="3"/>
        <v>0</v>
      </c>
      <c r="O29" s="37">
        <f t="shared" si="4"/>
        <v>6.0693641618497107</v>
      </c>
      <c r="P29" s="52"/>
    </row>
    <row r="30" spans="2:16" ht="15.75" x14ac:dyDescent="0.25">
      <c r="B30" s="26">
        <v>24</v>
      </c>
      <c r="C30" s="34" t="s">
        <v>69</v>
      </c>
      <c r="D30" s="35">
        <f>'[1]april liability'!D68</f>
        <v>2772</v>
      </c>
      <c r="E30" s="22">
        <f>'[1]april liability'!F68+'[1]may liability'!F68+'[1]june liability'!F68</f>
        <v>279</v>
      </c>
      <c r="F30" s="22">
        <f>'[1]april liability'!H68+'[1]may liability'!H68+'[1]june liability'!H68</f>
        <v>182</v>
      </c>
      <c r="G30" s="22">
        <f t="shared" si="0"/>
        <v>3233</v>
      </c>
      <c r="H30" s="22">
        <f>'[1]april liability'!L68+'[1]may liability'!L68+'[1]june liability'!L68</f>
        <v>158</v>
      </c>
      <c r="I30" s="22">
        <f>'[1]april liability'!N68+'[1]may liability'!N68+'[1]june liability'!N68</f>
        <v>55</v>
      </c>
      <c r="J30" s="22">
        <f>'[1]april liability'!P68+'[1]may liability'!P68+'[1]june liability'!P68</f>
        <v>68</v>
      </c>
      <c r="K30" s="22">
        <f t="shared" si="1"/>
        <v>281</v>
      </c>
      <c r="L30" s="22">
        <f>'[1]june liability'!R68</f>
        <v>2952</v>
      </c>
      <c r="M30" s="36">
        <f t="shared" si="2"/>
        <v>1.7012063099288586</v>
      </c>
      <c r="N30" s="36">
        <f t="shared" si="3"/>
        <v>2.1033096195484071</v>
      </c>
      <c r="O30" s="37">
        <f t="shared" si="4"/>
        <v>4.8871017630683582</v>
      </c>
      <c r="P30" s="52"/>
    </row>
    <row r="31" spans="2:16" ht="15.75" x14ac:dyDescent="0.25">
      <c r="B31" s="26">
        <v>25</v>
      </c>
      <c r="C31" s="34" t="s">
        <v>16</v>
      </c>
      <c r="D31" s="35">
        <f>'[1]april liability'!D78</f>
        <v>339</v>
      </c>
      <c r="E31" s="22">
        <f>'[1]april liability'!F78+'[1]may liability'!F78+'[1]june liability'!F78</f>
        <v>16</v>
      </c>
      <c r="F31" s="22">
        <f>'[1]april liability'!H78+'[1]may liability'!H78+'[1]june liability'!H78</f>
        <v>0</v>
      </c>
      <c r="G31" s="22">
        <f t="shared" si="0"/>
        <v>355</v>
      </c>
      <c r="H31" s="22">
        <f>'[1]april liability'!L78+'[1]may liability'!L78+'[1]june liability'!L78</f>
        <v>14</v>
      </c>
      <c r="I31" s="22">
        <f>'[1]april liability'!N78+'[1]may liability'!N78+'[1]june liability'!N78</f>
        <v>0</v>
      </c>
      <c r="J31" s="22">
        <f>'[1]april liability'!P78+'[1]may liability'!P78+'[1]june liability'!P78</f>
        <v>0</v>
      </c>
      <c r="K31" s="22">
        <f t="shared" si="1"/>
        <v>14</v>
      </c>
      <c r="L31" s="22">
        <f>'[1]june liability'!R78</f>
        <v>327</v>
      </c>
      <c r="M31" s="36">
        <f t="shared" si="2"/>
        <v>0</v>
      </c>
      <c r="N31" s="36">
        <f t="shared" si="3"/>
        <v>0</v>
      </c>
      <c r="O31" s="37">
        <f t="shared" si="4"/>
        <v>3.943661971830986</v>
      </c>
      <c r="P31" s="52"/>
    </row>
    <row r="32" spans="2:16" ht="15.75" x14ac:dyDescent="0.25">
      <c r="B32" s="26">
        <v>26</v>
      </c>
      <c r="C32" s="39" t="s">
        <v>15</v>
      </c>
      <c r="D32" s="35">
        <f>'[1]april liability'!D67</f>
        <v>6343</v>
      </c>
      <c r="E32" s="22">
        <f>'[1]april liability'!F67+'[1]may liability'!F67+'[1]june liability'!F67</f>
        <v>705</v>
      </c>
      <c r="F32" s="22">
        <f>'[1]april liability'!H67+'[1]may liability'!H67+'[1]june liability'!H67</f>
        <v>0</v>
      </c>
      <c r="G32" s="22">
        <f t="shared" si="0"/>
        <v>7048</v>
      </c>
      <c r="H32" s="22">
        <f>'[1]april liability'!L67+'[1]may liability'!L67+'[1]june liability'!L67</f>
        <v>288</v>
      </c>
      <c r="I32" s="22">
        <f>'[1]april liability'!N67+'[1]may liability'!N67+'[1]june liability'!N67</f>
        <v>0</v>
      </c>
      <c r="J32" s="22">
        <f>'[1]april liability'!P67+'[1]may liability'!P67+'[1]june liability'!P67</f>
        <v>0</v>
      </c>
      <c r="K32" s="22">
        <f t="shared" si="1"/>
        <v>288</v>
      </c>
      <c r="L32" s="22">
        <f>'[1]june liability'!R67</f>
        <v>6760</v>
      </c>
      <c r="M32" s="36">
        <f t="shared" si="2"/>
        <v>0</v>
      </c>
      <c r="N32" s="36">
        <f t="shared" si="3"/>
        <v>0</v>
      </c>
      <c r="O32" s="37">
        <f t="shared" si="4"/>
        <v>4.0862656072644725</v>
      </c>
      <c r="P32" s="52"/>
    </row>
    <row r="33" spans="2:16" ht="15.75" x14ac:dyDescent="0.25">
      <c r="B33" s="26">
        <v>27</v>
      </c>
      <c r="C33" s="34" t="s">
        <v>68</v>
      </c>
      <c r="D33" s="35">
        <f>'[1]april liability'!D53</f>
        <v>14674</v>
      </c>
      <c r="E33" s="22">
        <f>'[1]april liability'!F53+'[1]may liability'!F53+'[1]june liability'!F53</f>
        <v>2568</v>
      </c>
      <c r="F33" s="22">
        <f>'[1]april liability'!H53+'[1]may liability'!H53+'[1]june liability'!H53</f>
        <v>472</v>
      </c>
      <c r="G33" s="22">
        <f t="shared" si="0"/>
        <v>17714</v>
      </c>
      <c r="H33" s="22">
        <f>'[1]april liability'!L53+'[1]may liability'!L53+'[1]june liability'!L53</f>
        <v>686</v>
      </c>
      <c r="I33" s="22">
        <f>'[1]april liability'!N53+'[1]may liability'!N53+'[1]june liability'!N53</f>
        <v>0</v>
      </c>
      <c r="J33" s="22">
        <f>'[1]april liability'!P53+'[1]may liability'!P53+'[1]june liability'!P53</f>
        <v>0</v>
      </c>
      <c r="K33" s="22">
        <f t="shared" si="1"/>
        <v>686</v>
      </c>
      <c r="L33" s="22">
        <f>'[1]june liability'!R53</f>
        <v>17028</v>
      </c>
      <c r="M33" s="36">
        <f t="shared" si="2"/>
        <v>0</v>
      </c>
      <c r="N33" s="36">
        <f t="shared" si="3"/>
        <v>0</v>
      </c>
      <c r="O33" s="37">
        <f t="shared" si="4"/>
        <v>3.8726431071468892</v>
      </c>
      <c r="P33" s="52"/>
    </row>
    <row r="34" spans="2:16" ht="15.75" x14ac:dyDescent="0.25">
      <c r="B34" s="26">
        <v>28</v>
      </c>
      <c r="C34" s="34" t="s">
        <v>70</v>
      </c>
      <c r="D34" s="35">
        <f>'[1]april liability'!D63</f>
        <v>10972</v>
      </c>
      <c r="E34" s="22">
        <f>'[1]april liability'!F63+'[1]may liability'!F63+'[1]june liability'!F63</f>
        <v>643</v>
      </c>
      <c r="F34" s="22">
        <f>'[1]april liability'!H63+'[1]may liability'!H63+'[1]june liability'!H63</f>
        <v>0</v>
      </c>
      <c r="G34" s="22">
        <f t="shared" si="0"/>
        <v>11615</v>
      </c>
      <c r="H34" s="22">
        <f>'[1]april liability'!L63+'[1]may liability'!L63+'[1]june liability'!L63</f>
        <v>420</v>
      </c>
      <c r="I34" s="22">
        <f>'[1]april liability'!N63+'[1]may liability'!N63+'[1]june liability'!N63</f>
        <v>0</v>
      </c>
      <c r="J34" s="22">
        <f>'[1]april liability'!P63+'[1]may liability'!P63+'[1]june liability'!P63</f>
        <v>0</v>
      </c>
      <c r="K34" s="22">
        <f t="shared" si="1"/>
        <v>420</v>
      </c>
      <c r="L34" s="22">
        <f>'[1]june liability'!R63</f>
        <v>11203</v>
      </c>
      <c r="M34" s="36">
        <f t="shared" si="2"/>
        <v>0</v>
      </c>
      <c r="N34" s="36">
        <f t="shared" si="3"/>
        <v>0</v>
      </c>
      <c r="O34" s="37">
        <f t="shared" si="4"/>
        <v>3.6160137752905728</v>
      </c>
      <c r="P34" s="52"/>
    </row>
    <row r="35" spans="2:16" ht="15.75" x14ac:dyDescent="0.25">
      <c r="B35" s="26">
        <v>29</v>
      </c>
      <c r="C35" s="34" t="s">
        <v>64</v>
      </c>
      <c r="D35" s="35">
        <f>'[1]april liability'!D76</f>
        <v>410</v>
      </c>
      <c r="E35" s="22">
        <f>'[1]april liability'!F76+'[1]may liability'!F76+'[1]june liability'!F76</f>
        <v>26</v>
      </c>
      <c r="F35" s="22">
        <f>'[1]april liability'!H76+'[1]may liability'!H76+'[1]june liability'!H76</f>
        <v>1</v>
      </c>
      <c r="G35" s="22">
        <f t="shared" si="0"/>
        <v>437</v>
      </c>
      <c r="H35" s="22">
        <f>'[1]april liability'!L76+'[1]may liability'!L76+'[1]june liability'!L76</f>
        <v>12</v>
      </c>
      <c r="I35" s="22">
        <f>'[1]april liability'!N76+'[1]may liability'!N76+'[1]june liability'!N76</f>
        <v>0</v>
      </c>
      <c r="J35" s="22">
        <f>'[1]april liability'!P76+'[1]may liability'!P76+'[1]june liability'!P76</f>
        <v>7</v>
      </c>
      <c r="K35" s="22">
        <f t="shared" si="1"/>
        <v>19</v>
      </c>
      <c r="L35" s="22">
        <f>'[1]june liability'!R76</f>
        <v>418</v>
      </c>
      <c r="M35" s="36">
        <f t="shared" si="2"/>
        <v>0</v>
      </c>
      <c r="N35" s="36">
        <f t="shared" si="3"/>
        <v>1.6018306636155606</v>
      </c>
      <c r="O35" s="37">
        <f t="shared" si="4"/>
        <v>2.7459954233409611</v>
      </c>
      <c r="P35" s="52"/>
    </row>
    <row r="36" spans="2:16" ht="15.75" x14ac:dyDescent="0.25">
      <c r="B36" s="26">
        <v>30</v>
      </c>
      <c r="C36" s="39" t="s">
        <v>66</v>
      </c>
      <c r="D36" s="35">
        <f>'[1]april liability'!D54</f>
        <v>5487</v>
      </c>
      <c r="E36" s="22">
        <f>'[1]april liability'!F54+'[1]may liability'!F54+'[1]june liability'!F54</f>
        <v>191</v>
      </c>
      <c r="F36" s="22">
        <f>'[1]april liability'!H54+'[1]may liability'!H54+'[1]june liability'!H54</f>
        <v>22</v>
      </c>
      <c r="G36" s="22">
        <f t="shared" si="0"/>
        <v>5700</v>
      </c>
      <c r="H36" s="22">
        <f>'[1]april liability'!L54+'[1]may liability'!L54+'[1]june liability'!L54</f>
        <v>155</v>
      </c>
      <c r="I36" s="22">
        <f>'[1]april liability'!N54+'[1]may liability'!N54+'[1]june liability'!N54</f>
        <v>0</v>
      </c>
      <c r="J36" s="22">
        <f>'[1]april liability'!P54+'[1]may liability'!P54+'[1]june liability'!P54</f>
        <v>37</v>
      </c>
      <c r="K36" s="22">
        <f t="shared" si="1"/>
        <v>192</v>
      </c>
      <c r="L36" s="22">
        <f>'[1]june liability'!R54</f>
        <v>5508</v>
      </c>
      <c r="M36" s="36">
        <f t="shared" si="2"/>
        <v>0</v>
      </c>
      <c r="N36" s="36">
        <f t="shared" si="3"/>
        <v>0.64912280701754388</v>
      </c>
      <c r="O36" s="37">
        <f t="shared" si="4"/>
        <v>2.7192982456140351</v>
      </c>
      <c r="P36" s="52"/>
    </row>
    <row r="37" spans="2:16" ht="15.75" x14ac:dyDescent="0.25">
      <c r="B37" s="26">
        <v>31</v>
      </c>
      <c r="C37" s="34" t="s">
        <v>71</v>
      </c>
      <c r="D37" s="35">
        <f>'[1]april liability'!D60</f>
        <v>6647</v>
      </c>
      <c r="E37" s="22">
        <f>'[1]april liability'!F60+'[1]may liability'!F60+'[1]june liability'!F60</f>
        <v>555</v>
      </c>
      <c r="F37" s="22">
        <f>'[1]april liability'!H60+'[1]may liability'!H60+'[1]june liability'!H60</f>
        <v>0</v>
      </c>
      <c r="G37" s="22">
        <f t="shared" si="0"/>
        <v>7202</v>
      </c>
      <c r="H37" s="22">
        <f>'[1]april liability'!L60+'[1]may liability'!L60+'[1]june liability'!L60</f>
        <v>185</v>
      </c>
      <c r="I37" s="22">
        <f>'[1]april liability'!N60+'[1]may liability'!N60+'[1]june liability'!N60</f>
        <v>0</v>
      </c>
      <c r="J37" s="22">
        <f>'[1]april liability'!P60+'[1]may liability'!P60+'[1]june liability'!P60</f>
        <v>0</v>
      </c>
      <c r="K37" s="22">
        <f t="shared" si="1"/>
        <v>185</v>
      </c>
      <c r="L37" s="22">
        <f>'[1]june liability'!R60</f>
        <v>7017</v>
      </c>
      <c r="M37" s="36">
        <f t="shared" si="2"/>
        <v>0</v>
      </c>
      <c r="N37" s="36">
        <f t="shared" si="3"/>
        <v>0</v>
      </c>
      <c r="O37" s="37">
        <f t="shared" si="4"/>
        <v>2.5687309080810885</v>
      </c>
      <c r="P37" s="52"/>
    </row>
    <row r="38" spans="2:16" ht="15.75" x14ac:dyDescent="0.25">
      <c r="B38" s="26">
        <v>32</v>
      </c>
      <c r="C38" s="34" t="s">
        <v>62</v>
      </c>
      <c r="D38" s="35">
        <f>'[1]april liability'!D73</f>
        <v>735</v>
      </c>
      <c r="E38" s="22">
        <f>'[1]april liability'!F73+'[1]may liability'!F73+'[1]june liability'!F73</f>
        <v>43</v>
      </c>
      <c r="F38" s="22">
        <f>'[1]april liability'!H73+'[1]may liability'!H73+'[1]june liability'!H73</f>
        <v>10</v>
      </c>
      <c r="G38" s="22">
        <f t="shared" si="0"/>
        <v>788</v>
      </c>
      <c r="H38" s="22">
        <f>'[1]april liability'!L73+'[1]may liability'!L73+'[1]june liability'!L73</f>
        <v>20</v>
      </c>
      <c r="I38" s="22">
        <f>'[1]april liability'!N73+'[1]may liability'!N73+'[1]june liability'!N73</f>
        <v>0</v>
      </c>
      <c r="J38" s="22">
        <f>'[1]april liability'!P73+'[1]may liability'!P73+'[1]june liability'!P73</f>
        <v>8</v>
      </c>
      <c r="K38" s="22">
        <f t="shared" si="1"/>
        <v>28</v>
      </c>
      <c r="L38" s="22">
        <f>'[1]june liability'!R73</f>
        <v>760</v>
      </c>
      <c r="M38" s="36">
        <f t="shared" si="2"/>
        <v>0</v>
      </c>
      <c r="N38" s="36">
        <f t="shared" si="3"/>
        <v>1.015228426395939</v>
      </c>
      <c r="O38" s="37">
        <f t="shared" si="4"/>
        <v>2.5380710659898478</v>
      </c>
      <c r="P38" s="52"/>
    </row>
    <row r="39" spans="2:16" ht="15.75" x14ac:dyDescent="0.25">
      <c r="B39" s="26">
        <v>33</v>
      </c>
      <c r="C39" s="34" t="s">
        <v>67</v>
      </c>
      <c r="D39" s="35">
        <f>'[1]april liability'!D58</f>
        <v>2168</v>
      </c>
      <c r="E39" s="22">
        <f>'[1]april liability'!F58+'[1]may liability'!F58+'[1]june liability'!F58</f>
        <v>171</v>
      </c>
      <c r="F39" s="22">
        <f>'[1]april liability'!H58+'[1]may liability'!H58+'[1]june liability'!H58</f>
        <v>75</v>
      </c>
      <c r="G39" s="22">
        <f t="shared" si="0"/>
        <v>2414</v>
      </c>
      <c r="H39" s="22">
        <f>'[1]april liability'!L58+'[1]may liability'!L58+'[1]june liability'!L58</f>
        <v>40</v>
      </c>
      <c r="I39" s="22">
        <f>'[1]april liability'!N58+'[1]may liability'!N58+'[1]june liability'!N58</f>
        <v>0</v>
      </c>
      <c r="J39" s="22">
        <f>'[1]april liability'!P58+'[1]may liability'!P58+'[1]june liability'!P58</f>
        <v>0</v>
      </c>
      <c r="K39" s="22">
        <f t="shared" si="1"/>
        <v>40</v>
      </c>
      <c r="L39" s="22">
        <f>'[1]june liability'!R58</f>
        <v>2374</v>
      </c>
      <c r="M39" s="36">
        <f t="shared" si="2"/>
        <v>0</v>
      </c>
      <c r="N39" s="36">
        <f t="shared" si="3"/>
        <v>0</v>
      </c>
      <c r="O39" s="37">
        <f t="shared" si="4"/>
        <v>1.6570008285004143</v>
      </c>
      <c r="P39" s="52"/>
    </row>
    <row r="40" spans="2:16" ht="15.75" x14ac:dyDescent="0.25">
      <c r="B40" s="26">
        <v>34</v>
      </c>
      <c r="C40" s="34" t="s">
        <v>72</v>
      </c>
      <c r="D40" s="35">
        <f>'[1]april liability'!D79</f>
        <v>1601</v>
      </c>
      <c r="E40" s="22">
        <f>'[1]april liability'!F79+'[1]may liability'!F79+'[1]june liability'!F79</f>
        <v>192</v>
      </c>
      <c r="F40" s="22">
        <f>'[1]april liability'!H79+'[1]may liability'!H79+'[1]june liability'!H79</f>
        <v>0</v>
      </c>
      <c r="G40" s="22">
        <f t="shared" si="0"/>
        <v>1793</v>
      </c>
      <c r="H40" s="22">
        <f>'[1]april liability'!L79+'[1]may liability'!L79+'[1]june liability'!L79</f>
        <v>27</v>
      </c>
      <c r="I40" s="22">
        <f>'[1]april liability'!N79+'[1]may liability'!N79+'[1]june liability'!N79</f>
        <v>0</v>
      </c>
      <c r="J40" s="22">
        <f>'[1]april liability'!P79+'[1]may liability'!P79+'[1]june liability'!P79</f>
        <v>160</v>
      </c>
      <c r="K40" s="22">
        <f t="shared" si="1"/>
        <v>187</v>
      </c>
      <c r="L40" s="22">
        <f>'[1]june liability'!R79</f>
        <v>1606</v>
      </c>
      <c r="M40" s="36">
        <f t="shared" si="2"/>
        <v>0</v>
      </c>
      <c r="N40" s="36">
        <f t="shared" si="3"/>
        <v>8.9235917456776352</v>
      </c>
      <c r="O40" s="37">
        <f t="shared" si="4"/>
        <v>1.5058561070831009</v>
      </c>
      <c r="P40" s="52"/>
    </row>
    <row r="41" spans="2:16" ht="15.75" x14ac:dyDescent="0.25">
      <c r="B41" s="26">
        <v>35</v>
      </c>
      <c r="C41" s="39" t="s">
        <v>17</v>
      </c>
      <c r="D41" s="35">
        <f>'[1]april liability'!D81</f>
        <v>3901</v>
      </c>
      <c r="E41" s="22">
        <f>'[1]april liability'!F81+'[1]may liability'!F81+'[1]june liability'!F81</f>
        <v>237</v>
      </c>
      <c r="F41" s="22">
        <f>'[1]april liability'!H81+'[1]may liability'!H81+'[1]june liability'!H81</f>
        <v>0</v>
      </c>
      <c r="G41" s="22">
        <f t="shared" si="0"/>
        <v>4138</v>
      </c>
      <c r="H41" s="22">
        <f>'[1]april liability'!L81+'[1]may liability'!L81+'[1]june liability'!L81</f>
        <v>38</v>
      </c>
      <c r="I41" s="22">
        <f>'[1]april liability'!N81+'[1]may liability'!N81+'[1]june liability'!N81</f>
        <v>0</v>
      </c>
      <c r="J41" s="22">
        <f>'[1]april liability'!P81+'[1]may liability'!P81+'[1]june liability'!P81</f>
        <v>0</v>
      </c>
      <c r="K41" s="22">
        <f t="shared" si="1"/>
        <v>38</v>
      </c>
      <c r="L41" s="22">
        <f>'[1]june liability'!R81</f>
        <v>4100</v>
      </c>
      <c r="M41" s="36">
        <f t="shared" si="2"/>
        <v>0</v>
      </c>
      <c r="N41" s="36">
        <f t="shared" si="3"/>
        <v>0</v>
      </c>
      <c r="O41" s="37">
        <f t="shared" si="4"/>
        <v>0.918318028032866</v>
      </c>
      <c r="P41" s="52"/>
    </row>
    <row r="42" spans="2:16" ht="15.75" x14ac:dyDescent="0.25">
      <c r="B42" s="26">
        <v>36</v>
      </c>
      <c r="C42" s="39" t="s">
        <v>73</v>
      </c>
      <c r="D42" s="35">
        <f>'[1]april liability'!D82</f>
        <v>2056</v>
      </c>
      <c r="E42" s="22">
        <f>'[1]april liability'!F82+'[1]may liability'!F82+'[1]june liability'!F82</f>
        <v>3</v>
      </c>
      <c r="F42" s="22">
        <f>'[1]april liability'!H82+'[1]may liability'!H82+'[1]june liability'!H82</f>
        <v>0</v>
      </c>
      <c r="G42" s="22">
        <f t="shared" si="0"/>
        <v>2059</v>
      </c>
      <c r="H42" s="22">
        <f>'[1]april liability'!L82+'[1]may liability'!L82+'[1]june liability'!L82</f>
        <v>1</v>
      </c>
      <c r="I42" s="22">
        <f>'[1]april liability'!N82+'[1]may liability'!N82+'[1]june liability'!N82</f>
        <v>0</v>
      </c>
      <c r="J42" s="22">
        <f>'[1]april liability'!P82+'[1]may liability'!P82+'[1]june liability'!P82</f>
        <v>0</v>
      </c>
      <c r="K42" s="22">
        <f t="shared" si="1"/>
        <v>1</v>
      </c>
      <c r="L42" s="22">
        <f>'[1]june liability'!R82</f>
        <v>2058</v>
      </c>
      <c r="M42" s="36">
        <f t="shared" si="2"/>
        <v>0</v>
      </c>
      <c r="N42" s="36">
        <f t="shared" si="3"/>
        <v>0</v>
      </c>
      <c r="O42" s="37">
        <f t="shared" si="4"/>
        <v>4.8567265662943171E-2</v>
      </c>
      <c r="P42" s="52"/>
    </row>
    <row r="43" spans="2:16" ht="15.75" x14ac:dyDescent="0.25">
      <c r="B43" s="60">
        <v>37</v>
      </c>
      <c r="C43" s="45" t="s">
        <v>75</v>
      </c>
      <c r="D43" s="43"/>
      <c r="E43" s="44"/>
      <c r="F43" s="44"/>
      <c r="G43" s="44"/>
      <c r="H43" s="44"/>
      <c r="I43" s="44"/>
      <c r="J43" s="44"/>
      <c r="K43" s="44"/>
      <c r="L43" s="86"/>
      <c r="M43" s="86"/>
      <c r="N43" s="86"/>
      <c r="O43" s="88"/>
      <c r="P43" s="52"/>
    </row>
    <row r="44" spans="2:16" ht="16.5" thickBot="1" x14ac:dyDescent="0.3">
      <c r="B44" s="40"/>
      <c r="C44" s="21" t="s">
        <v>13</v>
      </c>
      <c r="D44" s="21">
        <f t="shared" ref="D44:L44" si="5">SUM(D7:D42)</f>
        <v>125464</v>
      </c>
      <c r="E44" s="21">
        <f t="shared" si="5"/>
        <v>15377</v>
      </c>
      <c r="F44" s="21">
        <f t="shared" si="5"/>
        <v>2129</v>
      </c>
      <c r="G44" s="21">
        <f>SUM(G7:G42)</f>
        <v>142970</v>
      </c>
      <c r="H44" s="21">
        <f t="shared" si="5"/>
        <v>10337</v>
      </c>
      <c r="I44" s="21">
        <f t="shared" si="5"/>
        <v>79</v>
      </c>
      <c r="J44" s="21">
        <f t="shared" si="5"/>
        <v>1708</v>
      </c>
      <c r="K44" s="85">
        <f t="shared" si="5"/>
        <v>12124</v>
      </c>
      <c r="L44" s="21">
        <f t="shared" si="5"/>
        <v>130840</v>
      </c>
      <c r="M44" s="90">
        <f t="shared" si="2"/>
        <v>5.5256347485486468E-2</v>
      </c>
      <c r="N44" s="90">
        <f t="shared" si="3"/>
        <v>1.1946562215849479</v>
      </c>
      <c r="O44" s="91">
        <f t="shared" si="4"/>
        <v>7.2301881513604256</v>
      </c>
      <c r="P44" s="54"/>
    </row>
    <row r="46" spans="2:16" x14ac:dyDescent="0.25">
      <c r="E46" s="32"/>
      <c r="F46" s="32"/>
      <c r="G46" s="32"/>
      <c r="H46" s="32"/>
      <c r="I46" s="32"/>
      <c r="J46" s="32"/>
      <c r="K46" s="32"/>
    </row>
    <row r="47" spans="2:16" x14ac:dyDescent="0.25">
      <c r="D47" s="32"/>
      <c r="E47" s="32"/>
      <c r="F47" s="32"/>
      <c r="G47" s="32"/>
      <c r="H47" s="32"/>
      <c r="I47" s="32"/>
      <c r="J47" s="32"/>
      <c r="K47" s="32"/>
      <c r="L47" s="32"/>
    </row>
    <row r="48" spans="2:16" x14ac:dyDescent="0.25">
      <c r="D48" s="32"/>
      <c r="E48" s="32"/>
      <c r="F48" s="32"/>
      <c r="G48" s="32"/>
      <c r="H48" s="32"/>
      <c r="I48" s="32"/>
      <c r="J48" s="32"/>
      <c r="K48" s="32"/>
      <c r="L48" s="32"/>
    </row>
  </sheetData>
  <sheetProtection password="E931" sheet="1" objects="1" scenarios="1"/>
  <sortState ref="C7:P42">
    <sortCondition descending="1" ref="O7:O42"/>
  </sortState>
  <mergeCells count="14">
    <mergeCell ref="N4:N5"/>
    <mergeCell ref="B3:O3"/>
    <mergeCell ref="H4:H5"/>
    <mergeCell ref="I4:I5"/>
    <mergeCell ref="J4:J5"/>
    <mergeCell ref="L4:L5"/>
    <mergeCell ref="M4:M5"/>
    <mergeCell ref="B4:B6"/>
    <mergeCell ref="C4:C6"/>
    <mergeCell ref="D4:D5"/>
    <mergeCell ref="E4:E5"/>
    <mergeCell ref="F4:F5"/>
    <mergeCell ref="G4:G5"/>
    <mergeCell ref="K4:K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48"/>
  <sheetViews>
    <sheetView topLeftCell="F1" zoomScale="70" zoomScaleNormal="70" workbookViewId="0">
      <selection activeCell="R23" sqref="R23"/>
    </sheetView>
  </sheetViews>
  <sheetFormatPr defaultRowHeight="15" x14ac:dyDescent="0.25"/>
  <cols>
    <col min="1" max="1" width="13.42578125" style="30" customWidth="1"/>
    <col min="2" max="2" width="8.85546875" style="30" customWidth="1"/>
    <col min="3" max="3" width="49.42578125" style="30" customWidth="1"/>
    <col min="4" max="4" width="19" style="30" customWidth="1"/>
    <col min="5" max="5" width="15.28515625" style="30" customWidth="1"/>
    <col min="6" max="6" width="15.7109375" style="30" customWidth="1"/>
    <col min="7" max="7" width="19.5703125" style="30" customWidth="1"/>
    <col min="8" max="8" width="15.85546875" style="30" bestFit="1" customWidth="1"/>
    <col min="9" max="9" width="18" style="30" customWidth="1"/>
    <col min="10" max="10" width="18.7109375" style="30" customWidth="1"/>
    <col min="11" max="11" width="18.5703125" style="30" customWidth="1"/>
    <col min="12" max="12" width="20.28515625" style="30" customWidth="1"/>
    <col min="13" max="13" width="18" style="30" customWidth="1"/>
    <col min="14" max="14" width="17.42578125" style="30" customWidth="1"/>
    <col min="15" max="15" width="15.140625" style="30" customWidth="1"/>
    <col min="16" max="16" width="11.5703125" style="30" hidden="1" customWidth="1"/>
    <col min="17" max="17" width="13.28515625" style="30" customWidth="1"/>
    <col min="18" max="18" width="12.85546875" style="30" bestFit="1" customWidth="1"/>
    <col min="19" max="19" width="12.42578125" style="30" customWidth="1"/>
    <col min="20" max="20" width="15.28515625" style="30" customWidth="1"/>
    <col min="21" max="21" width="19.7109375" style="30" customWidth="1"/>
    <col min="22" max="22" width="20.85546875" style="30" customWidth="1"/>
    <col min="23" max="16384" width="9.140625" style="30"/>
  </cols>
  <sheetData>
    <row r="2" spans="2:18" ht="15.75" thickBot="1" x14ac:dyDescent="0.3"/>
    <row r="3" spans="2:18" ht="25.5" customHeight="1" thickBot="1" x14ac:dyDescent="0.3">
      <c r="B3" s="73" t="s">
        <v>81</v>
      </c>
      <c r="C3" s="74"/>
      <c r="D3" s="74"/>
      <c r="E3" s="74"/>
      <c r="F3" s="74"/>
      <c r="G3" s="74"/>
      <c r="H3" s="74"/>
      <c r="I3" s="74"/>
      <c r="J3" s="74"/>
      <c r="K3" s="74"/>
      <c r="L3" s="74"/>
      <c r="M3" s="74"/>
      <c r="N3" s="74"/>
      <c r="O3" s="75"/>
      <c r="P3" s="57"/>
    </row>
    <row r="4" spans="2:18" ht="61.5" customHeight="1" x14ac:dyDescent="0.25">
      <c r="B4" s="92" t="s">
        <v>7</v>
      </c>
      <c r="C4" s="79" t="s">
        <v>8</v>
      </c>
      <c r="D4" s="93" t="s">
        <v>83</v>
      </c>
      <c r="E4" s="93" t="s">
        <v>9</v>
      </c>
      <c r="F4" s="93" t="s">
        <v>10</v>
      </c>
      <c r="G4" s="79" t="s">
        <v>87</v>
      </c>
      <c r="H4" s="93" t="s">
        <v>11</v>
      </c>
      <c r="I4" s="93" t="s">
        <v>39</v>
      </c>
      <c r="J4" s="93" t="s">
        <v>40</v>
      </c>
      <c r="K4" s="79" t="s">
        <v>88</v>
      </c>
      <c r="L4" s="93" t="s">
        <v>89</v>
      </c>
      <c r="M4" s="93" t="s">
        <v>84</v>
      </c>
      <c r="N4" s="79" t="s">
        <v>85</v>
      </c>
      <c r="O4" s="96" t="s">
        <v>12</v>
      </c>
      <c r="P4" s="49"/>
    </row>
    <row r="5" spans="2:18" ht="29.25" customHeight="1" x14ac:dyDescent="0.25">
      <c r="B5" s="76"/>
      <c r="C5" s="71"/>
      <c r="D5" s="72"/>
      <c r="E5" s="72"/>
      <c r="F5" s="72"/>
      <c r="G5" s="71"/>
      <c r="H5" s="72"/>
      <c r="I5" s="72"/>
      <c r="J5" s="72"/>
      <c r="K5" s="71"/>
      <c r="L5" s="72"/>
      <c r="M5" s="72"/>
      <c r="N5" s="72"/>
      <c r="O5" s="28" t="s">
        <v>86</v>
      </c>
      <c r="P5" s="41" t="s">
        <v>43</v>
      </c>
    </row>
    <row r="6" spans="2:18" ht="24" customHeight="1" thickBot="1" x14ac:dyDescent="0.3">
      <c r="B6" s="80"/>
      <c r="C6" s="81"/>
      <c r="D6" s="47">
        <v>-1</v>
      </c>
      <c r="E6" s="47">
        <v>-2</v>
      </c>
      <c r="F6" s="47">
        <v>-3</v>
      </c>
      <c r="G6" s="47">
        <v>-4</v>
      </c>
      <c r="H6" s="47">
        <v>-5</v>
      </c>
      <c r="I6" s="47">
        <v>-6</v>
      </c>
      <c r="J6" s="47">
        <v>-7</v>
      </c>
      <c r="K6" s="47">
        <v>-8</v>
      </c>
      <c r="L6" s="47">
        <v>-9</v>
      </c>
      <c r="M6" s="47">
        <v>-10</v>
      </c>
      <c r="N6" s="47">
        <v>-11</v>
      </c>
      <c r="O6" s="56">
        <v>-12</v>
      </c>
      <c r="P6" s="33">
        <v>-11</v>
      </c>
    </row>
    <row r="7" spans="2:18" ht="15.75" x14ac:dyDescent="0.25">
      <c r="B7" s="26">
        <v>1</v>
      </c>
      <c r="C7" s="34" t="s">
        <v>76</v>
      </c>
      <c r="D7" s="22">
        <f>'[1]april non-liability'!D48</f>
        <v>26026</v>
      </c>
      <c r="E7" s="35">
        <f>'[1]april non-liability'!F48+'[1]may non-liability'!F48+'[1]june non-liability'!F48</f>
        <v>129415</v>
      </c>
      <c r="F7" s="35">
        <f>'[1]april non-liability'!H48+'[1]may non-liability'!H48+'[1]june non-liability'!H48</f>
        <v>0</v>
      </c>
      <c r="G7" s="35">
        <f>SUM(D7:F7)</f>
        <v>155441</v>
      </c>
      <c r="H7" s="35">
        <f>'[1]april non-liability'!L48+'[1]may non-liability'!L48+'[1]june non-liability'!L48</f>
        <v>133313</v>
      </c>
      <c r="I7" s="35">
        <f>'[1]april non-liability'!N48+'[1]may non-liability'!N48+'[1]june non-liability'!N48</f>
        <v>512</v>
      </c>
      <c r="J7" s="35">
        <f>'[1]april non-liability'!P48+'[1]may non-liability'!P48+'[1]june non-liability'!P48</f>
        <v>3630</v>
      </c>
      <c r="K7" s="35">
        <f>SUM(H7:J7)</f>
        <v>137455</v>
      </c>
      <c r="L7" s="35">
        <f>'[1]june non-liability'!R48</f>
        <v>17986</v>
      </c>
      <c r="M7" s="38">
        <f>I7/G7*100</f>
        <v>0.32938542598156212</v>
      </c>
      <c r="N7" s="38">
        <f>J7/G7*100</f>
        <v>2.3352912037364661</v>
      </c>
      <c r="O7" s="37">
        <f>H7/G7*100</f>
        <v>85.764373620859359</v>
      </c>
      <c r="P7" s="51"/>
      <c r="Q7" s="32"/>
      <c r="R7" s="42"/>
    </row>
    <row r="8" spans="2:18" ht="15.75" x14ac:dyDescent="0.25">
      <c r="B8" s="26">
        <v>2</v>
      </c>
      <c r="C8" s="34" t="s">
        <v>44</v>
      </c>
      <c r="D8" s="22">
        <f>'[1]april non-liability'!D69</f>
        <v>8078</v>
      </c>
      <c r="E8" s="35">
        <f>'[1]april non-liability'!F69+'[1]may non-liability'!F69+'[1]june non-liability'!F69</f>
        <v>67173</v>
      </c>
      <c r="F8" s="35">
        <f>'[1]april non-liability'!H69+'[1]may non-liability'!H69+'[1]june non-liability'!H69</f>
        <v>0</v>
      </c>
      <c r="G8" s="35">
        <f t="shared" ref="G8:G42" si="0">SUM(D8:F8)</f>
        <v>75251</v>
      </c>
      <c r="H8" s="35">
        <f>'[1]april non-liability'!L69+'[1]may non-liability'!L69+'[1]june non-liability'!L69</f>
        <v>62025</v>
      </c>
      <c r="I8" s="35">
        <f>'[1]april non-liability'!N69+'[1]may non-liability'!N69+'[1]june non-liability'!N69</f>
        <v>2713</v>
      </c>
      <c r="J8" s="35">
        <f>'[1]april non-liability'!P69+'[1]may non-liability'!P69+'[1]june non-liability'!P69</f>
        <v>0</v>
      </c>
      <c r="K8" s="35">
        <f t="shared" ref="K8:K42" si="1">SUM(H8:J8)</f>
        <v>64738</v>
      </c>
      <c r="L8" s="35">
        <f>'[1]june non-liability'!R69</f>
        <v>10513</v>
      </c>
      <c r="M8" s="38">
        <f t="shared" ref="M8:M44" si="2">I8/G8*100</f>
        <v>3.6052677040836665</v>
      </c>
      <c r="N8" s="38">
        <f t="shared" ref="N8:N44" si="3">J8/G8*100</f>
        <v>0</v>
      </c>
      <c r="O8" s="37">
        <f t="shared" ref="O8:O44" si="4">H8/G8*100</f>
        <v>82.424153831842759</v>
      </c>
      <c r="P8" s="52"/>
      <c r="R8" s="42"/>
    </row>
    <row r="9" spans="2:18" ht="15.75" x14ac:dyDescent="0.25">
      <c r="B9" s="26">
        <v>3</v>
      </c>
      <c r="C9" s="34" t="s">
        <v>50</v>
      </c>
      <c r="D9" s="22">
        <f>'[1]april non-liability'!D80</f>
        <v>188</v>
      </c>
      <c r="E9" s="35">
        <f>'[1]april non-liability'!F80+'[1]may non-liability'!F80+'[1]june non-liability'!F80</f>
        <v>735</v>
      </c>
      <c r="F9" s="35">
        <f>'[1]april non-liability'!H80+'[1]may non-liability'!H80+'[1]june non-liability'!H80</f>
        <v>0</v>
      </c>
      <c r="G9" s="35">
        <f t="shared" si="0"/>
        <v>923</v>
      </c>
      <c r="H9" s="35">
        <f>'[1]april non-liability'!L80+'[1]may non-liability'!L80+'[1]june non-liability'!L80</f>
        <v>740</v>
      </c>
      <c r="I9" s="35">
        <f>'[1]april non-liability'!N80+'[1]may non-liability'!N80+'[1]june non-liability'!N80</f>
        <v>32</v>
      </c>
      <c r="J9" s="35">
        <f>'[1]april non-liability'!P80+'[1]may non-liability'!P80+'[1]june non-liability'!P80</f>
        <v>0</v>
      </c>
      <c r="K9" s="35">
        <f t="shared" si="1"/>
        <v>772</v>
      </c>
      <c r="L9" s="35">
        <f>'[1]june non-liability'!R80</f>
        <v>151</v>
      </c>
      <c r="M9" s="38">
        <f t="shared" si="2"/>
        <v>3.4669555796316356</v>
      </c>
      <c r="N9" s="38">
        <f t="shared" si="3"/>
        <v>0</v>
      </c>
      <c r="O9" s="37">
        <f t="shared" si="4"/>
        <v>80.173347778981579</v>
      </c>
      <c r="P9" s="52"/>
      <c r="R9" s="42"/>
    </row>
    <row r="10" spans="2:18" ht="15.75" x14ac:dyDescent="0.25">
      <c r="B10" s="26">
        <v>4</v>
      </c>
      <c r="C10" s="34" t="s">
        <v>56</v>
      </c>
      <c r="D10" s="22">
        <f>'[1]april non-liability'!D66</f>
        <v>407645</v>
      </c>
      <c r="E10" s="35">
        <f>'[1]april non-liability'!F66+'[1]may non-liability'!F66+'[1]june non-liability'!F66</f>
        <v>910498</v>
      </c>
      <c r="F10" s="35">
        <f>'[1]april non-liability'!H66+'[1]may non-liability'!H66+'[1]june non-liability'!H66</f>
        <v>66</v>
      </c>
      <c r="G10" s="35">
        <f t="shared" si="0"/>
        <v>1318209</v>
      </c>
      <c r="H10" s="35">
        <f>'[1]april non-liability'!L66+'[1]may non-liability'!L66+'[1]june non-liability'!L66</f>
        <v>1046058</v>
      </c>
      <c r="I10" s="35">
        <f>'[1]april non-liability'!N66+'[1]may non-liability'!N66+'[1]june non-liability'!N66</f>
        <v>0</v>
      </c>
      <c r="J10" s="35">
        <f>'[1]april non-liability'!P66+'[1]may non-liability'!P66+'[1]june non-liability'!P66</f>
        <v>973</v>
      </c>
      <c r="K10" s="35">
        <f t="shared" si="1"/>
        <v>1047031</v>
      </c>
      <c r="L10" s="35">
        <f>'[1]june non-liability'!R66</f>
        <v>271178</v>
      </c>
      <c r="M10" s="38">
        <f t="shared" si="2"/>
        <v>0</v>
      </c>
      <c r="N10" s="38">
        <f t="shared" si="3"/>
        <v>7.3812271043514344E-2</v>
      </c>
      <c r="O10" s="37">
        <f t="shared" si="4"/>
        <v>79.354487793665498</v>
      </c>
      <c r="P10" s="52"/>
      <c r="R10" s="42"/>
    </row>
    <row r="11" spans="2:18" ht="15.75" x14ac:dyDescent="0.25">
      <c r="B11" s="26">
        <v>5</v>
      </c>
      <c r="C11" s="39" t="s">
        <v>46</v>
      </c>
      <c r="D11" s="22">
        <f>'[1]april non-liability'!D75</f>
        <v>37666</v>
      </c>
      <c r="E11" s="35">
        <f>'[1]april non-liability'!F75+'[1]may non-liability'!F75+'[1]june non-liability'!F75</f>
        <v>117847</v>
      </c>
      <c r="F11" s="35">
        <f>'[1]april non-liability'!H75+'[1]may non-liability'!H75+'[1]june non-liability'!H75</f>
        <v>2</v>
      </c>
      <c r="G11" s="35">
        <f t="shared" si="0"/>
        <v>155515</v>
      </c>
      <c r="H11" s="35">
        <f>'[1]april non-liability'!L75+'[1]may non-liability'!L75+'[1]june non-liability'!L75</f>
        <v>113835</v>
      </c>
      <c r="I11" s="35">
        <f>'[1]april non-liability'!N75+'[1]may non-liability'!N75+'[1]june non-liability'!N75</f>
        <v>3112</v>
      </c>
      <c r="J11" s="35">
        <f>'[1]april non-liability'!P75+'[1]may non-liability'!P75+'[1]june non-liability'!P75</f>
        <v>6</v>
      </c>
      <c r="K11" s="35">
        <f t="shared" si="1"/>
        <v>116953</v>
      </c>
      <c r="L11" s="35">
        <f>'[1]june non-liability'!R75</f>
        <v>38562</v>
      </c>
      <c r="M11" s="38">
        <f t="shared" si="2"/>
        <v>2.0010931421406295</v>
      </c>
      <c r="N11" s="38">
        <f t="shared" si="3"/>
        <v>3.8581487316336044E-3</v>
      </c>
      <c r="O11" s="37">
        <f t="shared" si="4"/>
        <v>73.198726810918558</v>
      </c>
      <c r="P11" s="52"/>
      <c r="R11" s="42"/>
    </row>
    <row r="12" spans="2:18" ht="15.75" x14ac:dyDescent="0.25">
      <c r="B12" s="26">
        <v>6</v>
      </c>
      <c r="C12" s="39" t="s">
        <v>17</v>
      </c>
      <c r="D12" s="22">
        <f>'[1]april non-liability'!D81</f>
        <v>533</v>
      </c>
      <c r="E12" s="35">
        <f>'[1]april non-liability'!F81+'[1]may non-liability'!F81+'[1]june non-liability'!F81</f>
        <v>766</v>
      </c>
      <c r="F12" s="35">
        <f>'[1]april non-liability'!H81+'[1]may non-liability'!H81+'[1]june non-liability'!H81</f>
        <v>1</v>
      </c>
      <c r="G12" s="35">
        <f t="shared" si="0"/>
        <v>1300</v>
      </c>
      <c r="H12" s="35">
        <f>'[1]april non-liability'!L81+'[1]may non-liability'!L81+'[1]june non-liability'!L81</f>
        <v>894</v>
      </c>
      <c r="I12" s="35">
        <f>'[1]april non-liability'!N81+'[1]may non-liability'!N81+'[1]june non-liability'!N81</f>
        <v>40</v>
      </c>
      <c r="J12" s="35">
        <f>'[1]april non-liability'!P81+'[1]may non-liability'!P81+'[1]june non-liability'!P81</f>
        <v>0</v>
      </c>
      <c r="K12" s="35">
        <f t="shared" si="1"/>
        <v>934</v>
      </c>
      <c r="L12" s="35">
        <f>'[1]june non-liability'!R81</f>
        <v>366</v>
      </c>
      <c r="M12" s="38">
        <f t="shared" si="2"/>
        <v>3.0769230769230771</v>
      </c>
      <c r="N12" s="38">
        <f t="shared" si="3"/>
        <v>0</v>
      </c>
      <c r="O12" s="37">
        <f t="shared" si="4"/>
        <v>68.769230769230774</v>
      </c>
      <c r="P12" s="52"/>
      <c r="R12" s="42"/>
    </row>
    <row r="13" spans="2:18" ht="15.75" x14ac:dyDescent="0.25">
      <c r="B13" s="26">
        <v>7</v>
      </c>
      <c r="C13" s="34" t="s">
        <v>64</v>
      </c>
      <c r="D13" s="22">
        <f>'[1]april non-liability'!D76</f>
        <v>15034</v>
      </c>
      <c r="E13" s="35">
        <f>'[1]april non-liability'!F76+'[1]may non-liability'!F76+'[1]june non-liability'!F76</f>
        <v>23866</v>
      </c>
      <c r="F13" s="35">
        <f>'[1]april non-liability'!H76+'[1]may non-liability'!H76+'[1]june non-liability'!H76</f>
        <v>175</v>
      </c>
      <c r="G13" s="35">
        <f t="shared" si="0"/>
        <v>39075</v>
      </c>
      <c r="H13" s="35">
        <f>'[1]april non-liability'!L76+'[1]may non-liability'!L76+'[1]june non-liability'!L76</f>
        <v>21738</v>
      </c>
      <c r="I13" s="35">
        <f>'[1]april non-liability'!N76+'[1]may non-liability'!N76+'[1]june non-liability'!N76</f>
        <v>325</v>
      </c>
      <c r="J13" s="35">
        <f>'[1]april non-liability'!P76+'[1]may non-liability'!P76+'[1]june non-liability'!P76</f>
        <v>72</v>
      </c>
      <c r="K13" s="35">
        <f t="shared" si="1"/>
        <v>22135</v>
      </c>
      <c r="L13" s="35">
        <f>'[1]june non-liability'!R76</f>
        <v>16943</v>
      </c>
      <c r="M13" s="38">
        <f t="shared" si="2"/>
        <v>0.83173384516954574</v>
      </c>
      <c r="N13" s="38">
        <f t="shared" si="3"/>
        <v>0.18426103646833014</v>
      </c>
      <c r="O13" s="37">
        <f t="shared" si="4"/>
        <v>55.631477927063344</v>
      </c>
      <c r="P13" s="52"/>
      <c r="R13" s="42"/>
    </row>
    <row r="14" spans="2:18" ht="15.75" x14ac:dyDescent="0.25">
      <c r="B14" s="26">
        <v>8</v>
      </c>
      <c r="C14" s="34" t="s">
        <v>61</v>
      </c>
      <c r="D14" s="22">
        <f>'[1]april non-liability'!D52</f>
        <v>6070</v>
      </c>
      <c r="E14" s="35">
        <f>'[1]april non-liability'!F52+'[1]may non-liability'!F52+'[1]june non-liability'!F52</f>
        <v>3071</v>
      </c>
      <c r="F14" s="35">
        <f>'[1]april non-liability'!H52+'[1]may non-liability'!H52+'[1]june non-liability'!H52</f>
        <v>0</v>
      </c>
      <c r="G14" s="35">
        <f t="shared" si="0"/>
        <v>9141</v>
      </c>
      <c r="H14" s="35">
        <f>'[1]april non-liability'!L52+'[1]may non-liability'!L52+'[1]june non-liability'!L52</f>
        <v>4431</v>
      </c>
      <c r="I14" s="35">
        <f>'[1]april non-liability'!N52+'[1]may non-liability'!N52+'[1]june non-liability'!N52</f>
        <v>0</v>
      </c>
      <c r="J14" s="35">
        <f>'[1]april non-liability'!P52+'[1]may non-liability'!P52+'[1]june non-liability'!P52</f>
        <v>0</v>
      </c>
      <c r="K14" s="35">
        <f t="shared" si="1"/>
        <v>4431</v>
      </c>
      <c r="L14" s="35">
        <f>'[1]june non-liability'!R52</f>
        <v>4710</v>
      </c>
      <c r="M14" s="38">
        <f t="shared" si="2"/>
        <v>0</v>
      </c>
      <c r="N14" s="38">
        <f t="shared" si="3"/>
        <v>0</v>
      </c>
      <c r="O14" s="37">
        <f t="shared" si="4"/>
        <v>48.473908762717429</v>
      </c>
      <c r="P14" s="52"/>
      <c r="R14" s="42"/>
    </row>
    <row r="15" spans="2:18" ht="15.75" x14ac:dyDescent="0.25">
      <c r="B15" s="26">
        <v>9</v>
      </c>
      <c r="C15" s="39" t="s">
        <v>15</v>
      </c>
      <c r="D15" s="22">
        <f>'[1]april non-liability'!D67</f>
        <v>5490</v>
      </c>
      <c r="E15" s="35">
        <f>'[1]april non-liability'!F67+'[1]may non-liability'!F67+'[1]june non-liability'!F67</f>
        <v>4514</v>
      </c>
      <c r="F15" s="35">
        <f>'[1]april non-liability'!H67+'[1]may non-liability'!H67+'[1]june non-liability'!H67</f>
        <v>0</v>
      </c>
      <c r="G15" s="35">
        <f t="shared" si="0"/>
        <v>10004</v>
      </c>
      <c r="H15" s="35">
        <f>'[1]april non-liability'!L67+'[1]may non-liability'!L67+'[1]june non-liability'!L67</f>
        <v>4701</v>
      </c>
      <c r="I15" s="35">
        <f>'[1]april non-liability'!N67+'[1]may non-liability'!N67+'[1]june non-liability'!N67</f>
        <v>0</v>
      </c>
      <c r="J15" s="35">
        <f>'[1]april non-liability'!P67+'[1]may non-liability'!P67+'[1]june non-liability'!P67</f>
        <v>0</v>
      </c>
      <c r="K15" s="35">
        <f t="shared" si="1"/>
        <v>4701</v>
      </c>
      <c r="L15" s="35">
        <f>'[1]june non-liability'!R67</f>
        <v>5303</v>
      </c>
      <c r="M15" s="38">
        <f t="shared" si="2"/>
        <v>0</v>
      </c>
      <c r="N15" s="38">
        <f t="shared" si="3"/>
        <v>0</v>
      </c>
      <c r="O15" s="37">
        <f t="shared" si="4"/>
        <v>46.991203518592563</v>
      </c>
      <c r="P15" s="52"/>
      <c r="R15" s="42"/>
    </row>
    <row r="16" spans="2:18" ht="15.75" x14ac:dyDescent="0.25">
      <c r="B16" s="26">
        <v>10</v>
      </c>
      <c r="C16" s="39" t="s">
        <v>49</v>
      </c>
      <c r="D16" s="22">
        <f>'[1]april non-liability'!D83</f>
        <v>2494</v>
      </c>
      <c r="E16" s="35">
        <f>'[1]april non-liability'!F83+'[1]may non-liability'!F83+'[1]june non-liability'!F83</f>
        <v>1727</v>
      </c>
      <c r="F16" s="35">
        <f>'[1]april non-liability'!H83+'[1]may non-liability'!H83+'[1]june non-liability'!H83</f>
        <v>84</v>
      </c>
      <c r="G16" s="35">
        <f t="shared" si="0"/>
        <v>4305</v>
      </c>
      <c r="H16" s="35">
        <f>'[1]april non-liability'!L83+'[1]may non-liability'!L83+'[1]june non-liability'!L83</f>
        <v>1943</v>
      </c>
      <c r="I16" s="35">
        <f>'[1]april non-liability'!N83+'[1]may non-liability'!N83+'[1]june non-liability'!N83</f>
        <v>31</v>
      </c>
      <c r="J16" s="35">
        <f>'[1]april non-liability'!P83+'[1]may non-liability'!P83+'[1]june non-liability'!P83</f>
        <v>0</v>
      </c>
      <c r="K16" s="35">
        <f t="shared" si="1"/>
        <v>1974</v>
      </c>
      <c r="L16" s="35">
        <f>'[1]june non-liability'!R83</f>
        <v>2331</v>
      </c>
      <c r="M16" s="38">
        <f t="shared" si="2"/>
        <v>0.7200929152148664</v>
      </c>
      <c r="N16" s="38">
        <f t="shared" si="3"/>
        <v>0</v>
      </c>
      <c r="O16" s="37">
        <f t="shared" si="4"/>
        <v>45.133565621370494</v>
      </c>
      <c r="P16" s="52"/>
      <c r="R16" s="42"/>
    </row>
    <row r="17" spans="2:18" ht="15.75" x14ac:dyDescent="0.25">
      <c r="B17" s="26">
        <v>11</v>
      </c>
      <c r="C17" s="34" t="s">
        <v>55</v>
      </c>
      <c r="D17" s="22">
        <f>'[1]april non-liability'!D50</f>
        <v>1424</v>
      </c>
      <c r="E17" s="35">
        <f>'[1]april non-liability'!F50+'[1]may non-liability'!F50+'[1]june non-liability'!F50</f>
        <v>1214</v>
      </c>
      <c r="F17" s="35">
        <f>'[1]april non-liability'!H50+'[1]may non-liability'!H50+'[1]june non-liability'!H50</f>
        <v>32</v>
      </c>
      <c r="G17" s="35">
        <f t="shared" si="0"/>
        <v>2670</v>
      </c>
      <c r="H17" s="35">
        <f>'[1]april non-liability'!L50+'[1]may non-liability'!L50+'[1]june non-liability'!L50</f>
        <v>1152</v>
      </c>
      <c r="I17" s="35">
        <f>'[1]april non-liability'!N50+'[1]may non-liability'!N50+'[1]june non-liability'!N50</f>
        <v>0</v>
      </c>
      <c r="J17" s="35">
        <f>'[1]april non-liability'!P50+'[1]may non-liability'!P50+'[1]june non-liability'!P50</f>
        <v>53</v>
      </c>
      <c r="K17" s="35">
        <f t="shared" si="1"/>
        <v>1205</v>
      </c>
      <c r="L17" s="35">
        <f>'[1]june non-liability'!R50</f>
        <v>1465</v>
      </c>
      <c r="M17" s="38">
        <f t="shared" si="2"/>
        <v>0</v>
      </c>
      <c r="N17" s="38">
        <f t="shared" si="3"/>
        <v>1.9850187265917603</v>
      </c>
      <c r="O17" s="37">
        <f t="shared" si="4"/>
        <v>43.146067415730336</v>
      </c>
      <c r="P17" s="52"/>
      <c r="R17" s="42"/>
    </row>
    <row r="18" spans="2:18" ht="15.75" x14ac:dyDescent="0.25">
      <c r="B18" s="26">
        <v>12</v>
      </c>
      <c r="C18" s="34" t="s">
        <v>74</v>
      </c>
      <c r="D18" s="22">
        <f>'[1]april non-liability'!D74</f>
        <v>124</v>
      </c>
      <c r="E18" s="35">
        <f>'[1]april non-liability'!F74+'[1]may non-liability'!F74+'[1]june non-liability'!F74</f>
        <v>235</v>
      </c>
      <c r="F18" s="35">
        <f>'[1]april non-liability'!H74+'[1]may non-liability'!H74+'[1]june non-liability'!H74</f>
        <v>0</v>
      </c>
      <c r="G18" s="35">
        <f t="shared" si="0"/>
        <v>359</v>
      </c>
      <c r="H18" s="35">
        <f>'[1]april non-liability'!L74+'[1]may non-liability'!L74+'[1]june non-liability'!L74</f>
        <v>154</v>
      </c>
      <c r="I18" s="35">
        <f>'[1]april non-liability'!N74+'[1]may non-liability'!N74+'[1]june non-liability'!N74</f>
        <v>3</v>
      </c>
      <c r="J18" s="35">
        <f>'[1]april non-liability'!P74+'[1]may non-liability'!P74+'[1]june non-liability'!P74</f>
        <v>7</v>
      </c>
      <c r="K18" s="35">
        <f t="shared" si="1"/>
        <v>164</v>
      </c>
      <c r="L18" s="35">
        <f>'[1]june non-liability'!R74</f>
        <v>195</v>
      </c>
      <c r="M18" s="38">
        <f t="shared" si="2"/>
        <v>0.83565459610027859</v>
      </c>
      <c r="N18" s="38">
        <f t="shared" si="3"/>
        <v>1.9498607242339834</v>
      </c>
      <c r="O18" s="37">
        <f t="shared" si="4"/>
        <v>42.896935933147631</v>
      </c>
      <c r="P18" s="52"/>
      <c r="R18" s="42"/>
    </row>
    <row r="19" spans="2:18" ht="15.75" x14ac:dyDescent="0.25">
      <c r="B19" s="26">
        <v>13</v>
      </c>
      <c r="C19" s="34" t="s">
        <v>47</v>
      </c>
      <c r="D19" s="22">
        <f>'[1]april non-liability'!D64</f>
        <v>403</v>
      </c>
      <c r="E19" s="35">
        <f>'[1]april non-liability'!F64+'[1]may non-liability'!F64+'[1]june non-liability'!F64</f>
        <v>781</v>
      </c>
      <c r="F19" s="35">
        <f>'[1]april non-liability'!H64+'[1]may non-liability'!H64+'[1]june non-liability'!H64</f>
        <v>0</v>
      </c>
      <c r="G19" s="35">
        <f t="shared" si="0"/>
        <v>1184</v>
      </c>
      <c r="H19" s="35">
        <f>'[1]april non-liability'!L64+'[1]may non-liability'!L64+'[1]june non-liability'!L64</f>
        <v>458</v>
      </c>
      <c r="I19" s="35">
        <f>'[1]april non-liability'!N64+'[1]may non-liability'!N64+'[1]june non-liability'!N64</f>
        <v>0</v>
      </c>
      <c r="J19" s="35">
        <f>'[1]april non-liability'!P64+'[1]may non-liability'!P64+'[1]june non-liability'!P64</f>
        <v>8</v>
      </c>
      <c r="K19" s="35">
        <f t="shared" si="1"/>
        <v>466</v>
      </c>
      <c r="L19" s="35">
        <f>'[1]june non-liability'!R64</f>
        <v>718</v>
      </c>
      <c r="M19" s="38">
        <f t="shared" si="2"/>
        <v>0</v>
      </c>
      <c r="N19" s="38">
        <f t="shared" si="3"/>
        <v>0.67567567567567566</v>
      </c>
      <c r="O19" s="37">
        <f t="shared" si="4"/>
        <v>38.682432432432435</v>
      </c>
      <c r="P19" s="52"/>
      <c r="R19" s="42"/>
    </row>
    <row r="20" spans="2:18" ht="15.75" x14ac:dyDescent="0.25">
      <c r="B20" s="26">
        <v>14</v>
      </c>
      <c r="C20" s="34" t="s">
        <v>71</v>
      </c>
      <c r="D20" s="22">
        <f>'[1]april non-liability'!D60</f>
        <v>7241</v>
      </c>
      <c r="E20" s="35">
        <f>'[1]april non-liability'!F60+'[1]may non-liability'!F60+'[1]june non-liability'!F60</f>
        <v>4513</v>
      </c>
      <c r="F20" s="35">
        <f>'[1]april non-liability'!H60+'[1]may non-liability'!H60+'[1]june non-liability'!H60</f>
        <v>0</v>
      </c>
      <c r="G20" s="35">
        <f t="shared" si="0"/>
        <v>11754</v>
      </c>
      <c r="H20" s="35">
        <f>'[1]april non-liability'!L60+'[1]may non-liability'!L60+'[1]june non-liability'!L60</f>
        <v>4133</v>
      </c>
      <c r="I20" s="35">
        <f>'[1]april non-liability'!N60+'[1]may non-liability'!N60+'[1]june non-liability'!N60</f>
        <v>175</v>
      </c>
      <c r="J20" s="35">
        <f>'[1]april non-liability'!P60+'[1]may non-liability'!P60+'[1]june non-liability'!P60</f>
        <v>2</v>
      </c>
      <c r="K20" s="35">
        <f t="shared" si="1"/>
        <v>4310</v>
      </c>
      <c r="L20" s="35">
        <f>'[1]june non-liability'!R60</f>
        <v>7444</v>
      </c>
      <c r="M20" s="38">
        <f t="shared" si="2"/>
        <v>1.4888548579207077</v>
      </c>
      <c r="N20" s="38">
        <f t="shared" si="3"/>
        <v>1.7015484090522375E-2</v>
      </c>
      <c r="O20" s="37">
        <f t="shared" si="4"/>
        <v>35.162497873064488</v>
      </c>
      <c r="P20" s="52"/>
      <c r="R20" s="42"/>
    </row>
    <row r="21" spans="2:18" ht="15.75" x14ac:dyDescent="0.25">
      <c r="B21" s="26">
        <v>15</v>
      </c>
      <c r="C21" s="34" t="s">
        <v>14</v>
      </c>
      <c r="D21" s="22">
        <f>'[1]april non-liability'!D59</f>
        <v>40362</v>
      </c>
      <c r="E21" s="35">
        <f>'[1]april non-liability'!F59+'[1]may non-liability'!F59+'[1]june non-liability'!F59</f>
        <v>38118</v>
      </c>
      <c r="F21" s="35">
        <f>'[1]april non-liability'!H59+'[1]may non-liability'!H59+'[1]june non-liability'!H59</f>
        <v>3714</v>
      </c>
      <c r="G21" s="35">
        <f t="shared" si="0"/>
        <v>82194</v>
      </c>
      <c r="H21" s="35">
        <f>'[1]april non-liability'!L59+'[1]may non-liability'!L59+'[1]june non-liability'!L59</f>
        <v>28083</v>
      </c>
      <c r="I21" s="35">
        <f>'[1]april non-liability'!N59+'[1]may non-liability'!N59+'[1]june non-liability'!N59</f>
        <v>0</v>
      </c>
      <c r="J21" s="35">
        <f>'[1]april non-liability'!P59+'[1]may non-liability'!P59+'[1]june non-liability'!P59</f>
        <v>5096</v>
      </c>
      <c r="K21" s="35">
        <f t="shared" si="1"/>
        <v>33179</v>
      </c>
      <c r="L21" s="35">
        <f>'[1]june non-liability'!R59</f>
        <v>49015</v>
      </c>
      <c r="M21" s="38">
        <f t="shared" si="2"/>
        <v>0</v>
      </c>
      <c r="N21" s="38">
        <f t="shared" si="3"/>
        <v>6.1999659342531084</v>
      </c>
      <c r="O21" s="37">
        <f t="shared" si="4"/>
        <v>34.166727498357545</v>
      </c>
      <c r="P21" s="52"/>
      <c r="R21" s="42"/>
    </row>
    <row r="22" spans="2:18" ht="15.75" x14ac:dyDescent="0.25">
      <c r="B22" s="26">
        <v>16</v>
      </c>
      <c r="C22" s="34" t="s">
        <v>53</v>
      </c>
      <c r="D22" s="22">
        <f>'[1]april non-liability'!D62</f>
        <v>13103</v>
      </c>
      <c r="E22" s="35">
        <f>'[1]april non-liability'!F62+'[1]may non-liability'!F62+'[1]june non-liability'!F62</f>
        <v>9749</v>
      </c>
      <c r="F22" s="35">
        <f>'[1]april non-liability'!H62+'[1]may non-liability'!H62+'[1]june non-liability'!H62</f>
        <v>283</v>
      </c>
      <c r="G22" s="35">
        <f t="shared" si="0"/>
        <v>23135</v>
      </c>
      <c r="H22" s="35">
        <f>'[1]april non-liability'!L62+'[1]may non-liability'!L62+'[1]june non-liability'!L62</f>
        <v>7815</v>
      </c>
      <c r="I22" s="35">
        <f>'[1]april non-liability'!N62+'[1]may non-liability'!N62+'[1]june non-liability'!N62</f>
        <v>5</v>
      </c>
      <c r="J22" s="35">
        <f>'[1]april non-liability'!P62+'[1]may non-liability'!P62+'[1]june non-liability'!P62</f>
        <v>302</v>
      </c>
      <c r="K22" s="35">
        <f t="shared" si="1"/>
        <v>8122</v>
      </c>
      <c r="L22" s="35">
        <f>'[1]june non-liability'!R62</f>
        <v>15013</v>
      </c>
      <c r="M22" s="38">
        <f t="shared" si="2"/>
        <v>2.1612275772638859E-2</v>
      </c>
      <c r="N22" s="38">
        <f t="shared" si="3"/>
        <v>1.3053814566673871</v>
      </c>
      <c r="O22" s="37">
        <f t="shared" si="4"/>
        <v>33.779987032634537</v>
      </c>
      <c r="P22" s="52"/>
      <c r="R22" s="42"/>
    </row>
    <row r="23" spans="2:18" ht="15.75" x14ac:dyDescent="0.25">
      <c r="B23" s="26">
        <v>17</v>
      </c>
      <c r="C23" s="34" t="s">
        <v>48</v>
      </c>
      <c r="D23" s="22">
        <f>'[1]april non-liability'!D70</f>
        <v>432</v>
      </c>
      <c r="E23" s="35">
        <f>'[1]april non-liability'!F70+'[1]may non-liability'!F70+'[1]june non-liability'!F70</f>
        <v>259</v>
      </c>
      <c r="F23" s="35">
        <f>'[1]april non-liability'!H70+'[1]may non-liability'!H70+'[1]june non-liability'!H70</f>
        <v>17</v>
      </c>
      <c r="G23" s="35">
        <f t="shared" si="0"/>
        <v>708</v>
      </c>
      <c r="H23" s="35">
        <f>'[1]april non-liability'!L70+'[1]may non-liability'!L70+'[1]june non-liability'!L70</f>
        <v>212</v>
      </c>
      <c r="I23" s="35">
        <f>'[1]april non-liability'!N70+'[1]may non-liability'!N70+'[1]june non-liability'!N70</f>
        <v>0</v>
      </c>
      <c r="J23" s="35">
        <f>'[1]april non-liability'!P70+'[1]may non-liability'!P70+'[1]june non-liability'!P70</f>
        <v>0</v>
      </c>
      <c r="K23" s="35">
        <f t="shared" si="1"/>
        <v>212</v>
      </c>
      <c r="L23" s="35">
        <f>'[1]june non-liability'!R70</f>
        <v>496</v>
      </c>
      <c r="M23" s="38">
        <f t="shared" si="2"/>
        <v>0</v>
      </c>
      <c r="N23" s="38">
        <f t="shared" si="3"/>
        <v>0</v>
      </c>
      <c r="O23" s="37">
        <f t="shared" si="4"/>
        <v>29.943502824858758</v>
      </c>
      <c r="P23" s="52"/>
      <c r="R23" s="42"/>
    </row>
    <row r="24" spans="2:18" ht="15.75" x14ac:dyDescent="0.25">
      <c r="B24" s="26">
        <v>18</v>
      </c>
      <c r="C24" s="34" t="s">
        <v>51</v>
      </c>
      <c r="D24" s="22">
        <f>'[1]april non-liability'!D49</f>
        <v>1824</v>
      </c>
      <c r="E24" s="35">
        <f>'[1]april non-liability'!F49+'[1]may non-liability'!F49+'[1]june non-liability'!F49</f>
        <v>654</v>
      </c>
      <c r="F24" s="35">
        <f>'[1]april non-liability'!H49+'[1]may non-liability'!H49+'[1]june non-liability'!H49</f>
        <v>0</v>
      </c>
      <c r="G24" s="35">
        <f t="shared" si="0"/>
        <v>2478</v>
      </c>
      <c r="H24" s="35">
        <f>'[1]april non-liability'!L49+'[1]may non-liability'!L49+'[1]june non-liability'!L49</f>
        <v>714</v>
      </c>
      <c r="I24" s="35">
        <f>'[1]april non-liability'!N49+'[1]may non-liability'!N49+'[1]june non-liability'!N49</f>
        <v>0</v>
      </c>
      <c r="J24" s="35">
        <f>'[1]april non-liability'!P49+'[1]may non-liability'!P49+'[1]june non-liability'!P49</f>
        <v>0</v>
      </c>
      <c r="K24" s="35">
        <f t="shared" si="1"/>
        <v>714</v>
      </c>
      <c r="L24" s="35">
        <f>'[1]june non-liability'!R49</f>
        <v>1764</v>
      </c>
      <c r="M24" s="38">
        <f t="shared" si="2"/>
        <v>0</v>
      </c>
      <c r="N24" s="38">
        <f t="shared" si="3"/>
        <v>0</v>
      </c>
      <c r="O24" s="37">
        <f t="shared" si="4"/>
        <v>28.8135593220339</v>
      </c>
      <c r="P24" s="52"/>
      <c r="R24" s="42"/>
    </row>
    <row r="25" spans="2:18" ht="15.75" x14ac:dyDescent="0.25">
      <c r="B25" s="26">
        <v>19</v>
      </c>
      <c r="C25" s="34" t="s">
        <v>52</v>
      </c>
      <c r="D25" s="22">
        <f>'[1]april non-liability'!D51</f>
        <v>157</v>
      </c>
      <c r="E25" s="35">
        <f>'[1]april non-liability'!F51+'[1]may non-liability'!F51+'[1]june non-liability'!F51</f>
        <v>135</v>
      </c>
      <c r="F25" s="35">
        <f>'[1]april non-liability'!H51+'[1]may non-liability'!H51+'[1]june non-liability'!H51</f>
        <v>1</v>
      </c>
      <c r="G25" s="35">
        <f t="shared" si="0"/>
        <v>293</v>
      </c>
      <c r="H25" s="35">
        <f>'[1]april non-liability'!L51+'[1]may non-liability'!L51+'[1]june non-liability'!L51</f>
        <v>84</v>
      </c>
      <c r="I25" s="35">
        <f>'[1]april non-liability'!N51+'[1]may non-liability'!N51+'[1]june non-liability'!N51</f>
        <v>0</v>
      </c>
      <c r="J25" s="35">
        <f>'[1]april non-liability'!P51+'[1]may non-liability'!P51+'[1]june non-liability'!P51</f>
        <v>4</v>
      </c>
      <c r="K25" s="35">
        <f t="shared" si="1"/>
        <v>88</v>
      </c>
      <c r="L25" s="35">
        <f>'[1]june non-liability'!R51</f>
        <v>205</v>
      </c>
      <c r="M25" s="38">
        <f t="shared" si="2"/>
        <v>0</v>
      </c>
      <c r="N25" s="38">
        <f t="shared" si="3"/>
        <v>1.3651877133105803</v>
      </c>
      <c r="O25" s="37">
        <f t="shared" si="4"/>
        <v>28.668941979522184</v>
      </c>
      <c r="P25" s="52"/>
      <c r="R25" s="42"/>
    </row>
    <row r="26" spans="2:18" ht="15.75" x14ac:dyDescent="0.25">
      <c r="B26" s="26">
        <v>20</v>
      </c>
      <c r="C26" s="34" t="s">
        <v>72</v>
      </c>
      <c r="D26" s="22">
        <f>'[1]april non-liability'!D79</f>
        <v>585</v>
      </c>
      <c r="E26" s="35">
        <f>'[1]april non-liability'!F79+'[1]may non-liability'!F79+'[1]june non-liability'!F79</f>
        <v>338</v>
      </c>
      <c r="F26" s="35">
        <f>'[1]april non-liability'!H79+'[1]may non-liability'!H79+'[1]june non-liability'!H79</f>
        <v>0</v>
      </c>
      <c r="G26" s="35">
        <f t="shared" si="0"/>
        <v>923</v>
      </c>
      <c r="H26" s="35">
        <f>'[1]april non-liability'!L79+'[1]may non-liability'!L79+'[1]june non-liability'!L79</f>
        <v>255</v>
      </c>
      <c r="I26" s="35">
        <f>'[1]april non-liability'!N79+'[1]may non-liability'!N79+'[1]june non-liability'!N79</f>
        <v>0</v>
      </c>
      <c r="J26" s="35">
        <f>'[1]april non-liability'!P79+'[1]may non-liability'!P79+'[1]june non-liability'!P79</f>
        <v>70</v>
      </c>
      <c r="K26" s="35">
        <f t="shared" si="1"/>
        <v>325</v>
      </c>
      <c r="L26" s="35">
        <f>'[1]june non-liability'!R79</f>
        <v>598</v>
      </c>
      <c r="M26" s="38">
        <f t="shared" si="2"/>
        <v>0</v>
      </c>
      <c r="N26" s="38">
        <f t="shared" si="3"/>
        <v>7.5839653304442036</v>
      </c>
      <c r="O26" s="37">
        <f t="shared" si="4"/>
        <v>27.627302275189596</v>
      </c>
      <c r="P26" s="52"/>
      <c r="R26" s="42"/>
    </row>
    <row r="27" spans="2:18" ht="15.75" x14ac:dyDescent="0.25">
      <c r="B27" s="26">
        <v>21</v>
      </c>
      <c r="C27" s="34" t="s">
        <v>65</v>
      </c>
      <c r="D27" s="22">
        <f>'[1]april non-liability'!D72</f>
        <v>1281</v>
      </c>
      <c r="E27" s="35">
        <f>'[1]april non-liability'!F72+'[1]may non-liability'!F72+'[1]june non-liability'!F72</f>
        <v>1142</v>
      </c>
      <c r="F27" s="35">
        <f>'[1]april non-liability'!H72+'[1]may non-liability'!H72+'[1]june non-liability'!H72</f>
        <v>0</v>
      </c>
      <c r="G27" s="35">
        <f t="shared" si="0"/>
        <v>2423</v>
      </c>
      <c r="H27" s="35">
        <f>'[1]april non-liability'!L72+'[1]may non-liability'!L72+'[1]june non-liability'!L72</f>
        <v>652</v>
      </c>
      <c r="I27" s="35">
        <f>'[1]april non-liability'!N72+'[1]may non-liability'!N72+'[1]june non-liability'!N72</f>
        <v>5</v>
      </c>
      <c r="J27" s="35">
        <f>'[1]april non-liability'!P72+'[1]may non-liability'!P72+'[1]june non-liability'!P72</f>
        <v>0</v>
      </c>
      <c r="K27" s="35">
        <f t="shared" si="1"/>
        <v>657</v>
      </c>
      <c r="L27" s="35">
        <f>'[1]june non-liability'!R72</f>
        <v>1766</v>
      </c>
      <c r="M27" s="38">
        <f t="shared" si="2"/>
        <v>0.20635575732562939</v>
      </c>
      <c r="N27" s="38">
        <f t="shared" si="3"/>
        <v>0</v>
      </c>
      <c r="O27" s="37">
        <f t="shared" si="4"/>
        <v>26.908790755262075</v>
      </c>
      <c r="P27" s="52"/>
      <c r="R27" s="42"/>
    </row>
    <row r="28" spans="2:18" ht="15.75" x14ac:dyDescent="0.25">
      <c r="B28" s="26">
        <v>22</v>
      </c>
      <c r="C28" s="34" t="s">
        <v>58</v>
      </c>
      <c r="D28" s="22">
        <f>'[1]april non-liability'!D71</f>
        <v>1567</v>
      </c>
      <c r="E28" s="35">
        <f>'[1]april non-liability'!F71+'[1]may non-liability'!F71+'[1]june non-liability'!F71</f>
        <v>965</v>
      </c>
      <c r="F28" s="35">
        <f>'[1]april non-liability'!H71+'[1]may non-liability'!H71+'[1]june non-liability'!H71</f>
        <v>5</v>
      </c>
      <c r="G28" s="35">
        <f t="shared" si="0"/>
        <v>2537</v>
      </c>
      <c r="H28" s="35">
        <f>'[1]april non-liability'!L71+'[1]may non-liability'!L71+'[1]june non-liability'!L71</f>
        <v>680</v>
      </c>
      <c r="I28" s="35">
        <f>'[1]april non-liability'!N71+'[1]may non-liability'!N71+'[1]june non-liability'!N71</f>
        <v>0</v>
      </c>
      <c r="J28" s="35">
        <f>'[1]april non-liability'!P71+'[1]may non-liability'!P71+'[1]june non-liability'!P71</f>
        <v>104</v>
      </c>
      <c r="K28" s="35">
        <f t="shared" si="1"/>
        <v>784</v>
      </c>
      <c r="L28" s="35">
        <f>'[1]june non-liability'!R71</f>
        <v>1753</v>
      </c>
      <c r="M28" s="38">
        <f t="shared" si="2"/>
        <v>0</v>
      </c>
      <c r="N28" s="38">
        <f t="shared" si="3"/>
        <v>4.0993299172250692</v>
      </c>
      <c r="O28" s="37">
        <f t="shared" si="4"/>
        <v>26.803310997240835</v>
      </c>
      <c r="P28" s="52"/>
      <c r="R28" s="42"/>
    </row>
    <row r="29" spans="2:18" ht="15.75" x14ac:dyDescent="0.25">
      <c r="B29" s="26">
        <v>23</v>
      </c>
      <c r="C29" s="34" t="s">
        <v>16</v>
      </c>
      <c r="D29" s="22">
        <f>'[1]april non-liability'!D78</f>
        <v>445</v>
      </c>
      <c r="E29" s="35">
        <f>'[1]april non-liability'!F78+'[1]may non-liability'!F78+'[1]june non-liability'!F78</f>
        <v>88</v>
      </c>
      <c r="F29" s="35">
        <f>'[1]april non-liability'!H78+'[1]may non-liability'!H78+'[1]june non-liability'!H78</f>
        <v>0</v>
      </c>
      <c r="G29" s="35">
        <f t="shared" si="0"/>
        <v>533</v>
      </c>
      <c r="H29" s="35">
        <f>'[1]april non-liability'!L78+'[1]may non-liability'!L78+'[1]june non-liability'!L78</f>
        <v>115</v>
      </c>
      <c r="I29" s="35">
        <f>'[1]april non-liability'!N78+'[1]may non-liability'!N78+'[1]june non-liability'!N78</f>
        <v>12</v>
      </c>
      <c r="J29" s="35">
        <f>'[1]april non-liability'!P78+'[1]may non-liability'!P78+'[1]june non-liability'!P78</f>
        <v>25</v>
      </c>
      <c r="K29" s="35">
        <f t="shared" si="1"/>
        <v>152</v>
      </c>
      <c r="L29" s="35">
        <f>'[1]june non-liability'!R78</f>
        <v>381</v>
      </c>
      <c r="M29" s="38">
        <f t="shared" si="2"/>
        <v>2.2514071294559099</v>
      </c>
      <c r="N29" s="38">
        <f t="shared" si="3"/>
        <v>4.6904315196998123</v>
      </c>
      <c r="O29" s="37">
        <f t="shared" si="4"/>
        <v>21.575984990619137</v>
      </c>
      <c r="P29" s="52"/>
      <c r="R29" s="42"/>
    </row>
    <row r="30" spans="2:18" ht="15.75" x14ac:dyDescent="0.25">
      <c r="B30" s="26">
        <v>24</v>
      </c>
      <c r="C30" s="34" t="s">
        <v>57</v>
      </c>
      <c r="D30" s="22">
        <f>'[1]april non-liability'!D55</f>
        <v>10573</v>
      </c>
      <c r="E30" s="35">
        <f>'[1]april non-liability'!F55+'[1]may non-liability'!F55+'[1]june non-liability'!F55</f>
        <v>3118</v>
      </c>
      <c r="F30" s="35">
        <f>'[1]april non-liability'!H55+'[1]may non-liability'!H55+'[1]june non-liability'!H55</f>
        <v>0</v>
      </c>
      <c r="G30" s="35">
        <f t="shared" si="0"/>
        <v>13691</v>
      </c>
      <c r="H30" s="35">
        <f>'[1]april non-liability'!L55+'[1]may non-liability'!L55+'[1]june non-liability'!L55</f>
        <v>2920</v>
      </c>
      <c r="I30" s="35">
        <f>'[1]april non-liability'!N55+'[1]may non-liability'!N55+'[1]june non-liability'!N55</f>
        <v>0</v>
      </c>
      <c r="J30" s="35">
        <f>'[1]april non-liability'!P55+'[1]may non-liability'!P55+'[1]june non-liability'!P55</f>
        <v>0</v>
      </c>
      <c r="K30" s="35">
        <f t="shared" si="1"/>
        <v>2920</v>
      </c>
      <c r="L30" s="35">
        <f>'[1]june non-liability'!R55</f>
        <v>10771</v>
      </c>
      <c r="M30" s="38">
        <f t="shared" si="2"/>
        <v>0</v>
      </c>
      <c r="N30" s="38">
        <f t="shared" si="3"/>
        <v>0</v>
      </c>
      <c r="O30" s="37">
        <f t="shared" si="4"/>
        <v>21.327879628953326</v>
      </c>
      <c r="P30" s="52"/>
      <c r="R30" s="42"/>
    </row>
    <row r="31" spans="2:18" ht="15.75" x14ac:dyDescent="0.25">
      <c r="B31" s="26">
        <v>25</v>
      </c>
      <c r="C31" s="34" t="s">
        <v>60</v>
      </c>
      <c r="D31" s="22">
        <f>'[1]april non-liability'!D57</f>
        <v>65</v>
      </c>
      <c r="E31" s="35">
        <f>'[1]april non-liability'!F57+'[1]may non-liability'!F57+'[1]june non-liability'!F57</f>
        <v>59</v>
      </c>
      <c r="F31" s="35">
        <f>'[1]april non-liability'!H57+'[1]may non-liability'!H57+'[1]june non-liability'!H57</f>
        <v>0</v>
      </c>
      <c r="G31" s="35">
        <f t="shared" si="0"/>
        <v>124</v>
      </c>
      <c r="H31" s="35">
        <f>'[1]april non-liability'!L57+'[1]may non-liability'!L57+'[1]june non-liability'!L57</f>
        <v>24</v>
      </c>
      <c r="I31" s="35">
        <f>'[1]april non-liability'!N57+'[1]may non-liability'!N57+'[1]june non-liability'!N57</f>
        <v>0</v>
      </c>
      <c r="J31" s="35">
        <f>'[1]april non-liability'!P57+'[1]may non-liability'!P57+'[1]june non-liability'!P57</f>
        <v>24</v>
      </c>
      <c r="K31" s="35">
        <f t="shared" si="1"/>
        <v>48</v>
      </c>
      <c r="L31" s="35">
        <f>'[1]june non-liability'!R57</f>
        <v>76</v>
      </c>
      <c r="M31" s="38">
        <f t="shared" si="2"/>
        <v>0</v>
      </c>
      <c r="N31" s="38">
        <f t="shared" si="3"/>
        <v>19.35483870967742</v>
      </c>
      <c r="O31" s="37">
        <f t="shared" si="4"/>
        <v>19.35483870967742</v>
      </c>
      <c r="P31" s="52"/>
      <c r="R31" s="42"/>
    </row>
    <row r="32" spans="2:18" ht="15.75" x14ac:dyDescent="0.25">
      <c r="B32" s="26">
        <v>26</v>
      </c>
      <c r="C32" s="34" t="s">
        <v>62</v>
      </c>
      <c r="D32" s="22">
        <f>'[1]april non-liability'!D73</f>
        <v>891</v>
      </c>
      <c r="E32" s="35">
        <f>'[1]april non-liability'!F73+'[1]may non-liability'!F73+'[1]june non-liability'!F73</f>
        <v>202</v>
      </c>
      <c r="F32" s="35">
        <f>'[1]april non-liability'!H73+'[1]may non-liability'!H73+'[1]june non-liability'!H73</f>
        <v>168</v>
      </c>
      <c r="G32" s="35">
        <f t="shared" si="0"/>
        <v>1261</v>
      </c>
      <c r="H32" s="35">
        <f>'[1]april non-liability'!L73+'[1]may non-liability'!L73+'[1]june non-liability'!L73</f>
        <v>239</v>
      </c>
      <c r="I32" s="35">
        <f>'[1]april non-liability'!N73+'[1]may non-liability'!N73+'[1]june non-liability'!N73</f>
        <v>0</v>
      </c>
      <c r="J32" s="35">
        <f>'[1]april non-liability'!P73+'[1]may non-liability'!P73+'[1]june non-liability'!P73</f>
        <v>97</v>
      </c>
      <c r="K32" s="35">
        <f t="shared" si="1"/>
        <v>336</v>
      </c>
      <c r="L32" s="35">
        <f>'[1]june non-liability'!R73</f>
        <v>925</v>
      </c>
      <c r="M32" s="38">
        <f t="shared" si="2"/>
        <v>0</v>
      </c>
      <c r="N32" s="38">
        <f t="shared" si="3"/>
        <v>7.6923076923076925</v>
      </c>
      <c r="O32" s="37">
        <f t="shared" si="4"/>
        <v>18.953211736716892</v>
      </c>
      <c r="P32" s="52"/>
      <c r="R32" s="42"/>
    </row>
    <row r="33" spans="2:18" ht="15.75" x14ac:dyDescent="0.25">
      <c r="B33" s="26">
        <v>27</v>
      </c>
      <c r="C33" s="39" t="s">
        <v>66</v>
      </c>
      <c r="D33" s="22">
        <f>'[1]april non-liability'!D54</f>
        <v>1019</v>
      </c>
      <c r="E33" s="35">
        <f>'[1]april non-liability'!F54+'[1]may non-liability'!F54+'[1]june non-liability'!F54</f>
        <v>410</v>
      </c>
      <c r="F33" s="35">
        <f>'[1]april non-liability'!H54+'[1]may non-liability'!H54+'[1]june non-liability'!H54</f>
        <v>27</v>
      </c>
      <c r="G33" s="35">
        <f t="shared" si="0"/>
        <v>1456</v>
      </c>
      <c r="H33" s="35">
        <f>'[1]april non-liability'!L54+'[1]may non-liability'!L54+'[1]june non-liability'!L54</f>
        <v>241</v>
      </c>
      <c r="I33" s="35">
        <f>'[1]april non-liability'!N54+'[1]may non-liability'!N54+'[1]june non-liability'!N54</f>
        <v>0</v>
      </c>
      <c r="J33" s="35">
        <f>'[1]april non-liability'!P54+'[1]may non-liability'!P54+'[1]june non-liability'!P54</f>
        <v>110</v>
      </c>
      <c r="K33" s="35">
        <f t="shared" si="1"/>
        <v>351</v>
      </c>
      <c r="L33" s="35">
        <f>'[1]june non-liability'!R54</f>
        <v>1105</v>
      </c>
      <c r="M33" s="38">
        <f t="shared" si="2"/>
        <v>0</v>
      </c>
      <c r="N33" s="38">
        <f t="shared" si="3"/>
        <v>7.5549450549450547</v>
      </c>
      <c r="O33" s="37">
        <f t="shared" si="4"/>
        <v>16.552197802197803</v>
      </c>
      <c r="P33" s="52"/>
      <c r="R33" s="42"/>
    </row>
    <row r="34" spans="2:18" ht="15.75" x14ac:dyDescent="0.25">
      <c r="B34" s="26">
        <v>28</v>
      </c>
      <c r="C34" s="34" t="s">
        <v>45</v>
      </c>
      <c r="D34" s="22">
        <f>'[1]april non-liability'!D61</f>
        <v>1833</v>
      </c>
      <c r="E34" s="35">
        <f>'[1]april non-liability'!F61+'[1]may non-liability'!F61+'[1]june non-liability'!F61</f>
        <v>717</v>
      </c>
      <c r="F34" s="35">
        <f>'[1]april non-liability'!H61+'[1]may non-liability'!H61+'[1]june non-liability'!H61</f>
        <v>0</v>
      </c>
      <c r="G34" s="35">
        <f t="shared" si="0"/>
        <v>2550</v>
      </c>
      <c r="H34" s="35">
        <f>'[1]april non-liability'!L61+'[1]may non-liability'!L61+'[1]june non-liability'!L61</f>
        <v>406</v>
      </c>
      <c r="I34" s="35">
        <f>'[1]april non-liability'!N61+'[1]may non-liability'!N61+'[1]june non-liability'!N61</f>
        <v>0</v>
      </c>
      <c r="J34" s="35">
        <f>'[1]april non-liability'!P61+'[1]may non-liability'!P61+'[1]june non-liability'!P61</f>
        <v>1</v>
      </c>
      <c r="K34" s="35">
        <f t="shared" si="1"/>
        <v>407</v>
      </c>
      <c r="L34" s="35">
        <f>'[1]june non-liability'!R61</f>
        <v>2143</v>
      </c>
      <c r="M34" s="38">
        <f t="shared" si="2"/>
        <v>0</v>
      </c>
      <c r="N34" s="38">
        <f t="shared" si="3"/>
        <v>3.9215686274509803E-2</v>
      </c>
      <c r="O34" s="37">
        <f t="shared" si="4"/>
        <v>15.921568627450981</v>
      </c>
      <c r="P34" s="52"/>
      <c r="R34" s="42"/>
    </row>
    <row r="35" spans="2:18" ht="15.75" x14ac:dyDescent="0.25">
      <c r="B35" s="26">
        <v>29</v>
      </c>
      <c r="C35" s="34" t="s">
        <v>68</v>
      </c>
      <c r="D35" s="22">
        <f>'[1]april non-liability'!D53</f>
        <v>298128</v>
      </c>
      <c r="E35" s="35">
        <f>'[1]april non-liability'!F53+'[1]may non-liability'!F53+'[1]june non-liability'!F53</f>
        <v>149447</v>
      </c>
      <c r="F35" s="35">
        <f>'[1]april non-liability'!H53+'[1]may non-liability'!H53+'[1]june non-liability'!H53</f>
        <v>1722</v>
      </c>
      <c r="G35" s="35">
        <f t="shared" si="0"/>
        <v>449297</v>
      </c>
      <c r="H35" s="35">
        <f>'[1]april non-liability'!L53+'[1]may non-liability'!L53+'[1]june non-liability'!L53</f>
        <v>71420</v>
      </c>
      <c r="I35" s="35">
        <f>'[1]april non-liability'!N53+'[1]may non-liability'!N53+'[1]june non-liability'!N53</f>
        <v>0</v>
      </c>
      <c r="J35" s="35">
        <f>'[1]april non-liability'!P53+'[1]may non-liability'!P53+'[1]june non-liability'!P53</f>
        <v>0</v>
      </c>
      <c r="K35" s="35">
        <f t="shared" si="1"/>
        <v>71420</v>
      </c>
      <c r="L35" s="35">
        <f>'[1]june non-liability'!R53</f>
        <v>377877</v>
      </c>
      <c r="M35" s="38">
        <f t="shared" si="2"/>
        <v>0</v>
      </c>
      <c r="N35" s="38">
        <f t="shared" si="3"/>
        <v>0</v>
      </c>
      <c r="O35" s="37">
        <f t="shared" si="4"/>
        <v>15.895944108240206</v>
      </c>
      <c r="P35" s="52"/>
      <c r="R35" s="42"/>
    </row>
    <row r="36" spans="2:18" ht="15.75" x14ac:dyDescent="0.25">
      <c r="B36" s="26">
        <v>30</v>
      </c>
      <c r="C36" s="34" t="s">
        <v>63</v>
      </c>
      <c r="D36" s="22">
        <f>'[1]april non-liability'!D77</f>
        <v>63615</v>
      </c>
      <c r="E36" s="35">
        <f>'[1]april non-liability'!F77+'[1]may non-liability'!F77+'[1]june non-liability'!F77</f>
        <v>20788</v>
      </c>
      <c r="F36" s="35">
        <f>'[1]april non-liability'!H77+'[1]may non-liability'!H77+'[1]june non-liability'!H77</f>
        <v>597</v>
      </c>
      <c r="G36" s="35">
        <f t="shared" si="0"/>
        <v>85000</v>
      </c>
      <c r="H36" s="35">
        <f>'[1]april non-liability'!L77+'[1]may non-liability'!L77+'[1]june non-liability'!L77</f>
        <v>12884</v>
      </c>
      <c r="I36" s="35">
        <f>'[1]april non-liability'!N77+'[1]may non-liability'!N77+'[1]june non-liability'!N77</f>
        <v>344</v>
      </c>
      <c r="J36" s="35">
        <f>'[1]april non-liability'!P77+'[1]may non-liability'!P77+'[1]june non-liability'!P77</f>
        <v>15</v>
      </c>
      <c r="K36" s="35">
        <f t="shared" si="1"/>
        <v>13243</v>
      </c>
      <c r="L36" s="35">
        <f>'[1]june non-liability'!R77</f>
        <v>69993</v>
      </c>
      <c r="M36" s="38">
        <f t="shared" si="2"/>
        <v>0.40470588235294114</v>
      </c>
      <c r="N36" s="38">
        <f t="shared" si="3"/>
        <v>1.7647058823529412E-2</v>
      </c>
      <c r="O36" s="37">
        <f t="shared" si="4"/>
        <v>15.157647058823528</v>
      </c>
      <c r="P36" s="52"/>
      <c r="R36" s="42"/>
    </row>
    <row r="37" spans="2:18" ht="15.75" x14ac:dyDescent="0.25">
      <c r="B37" s="26">
        <v>31</v>
      </c>
      <c r="C37" s="34" t="s">
        <v>54</v>
      </c>
      <c r="D37" s="22">
        <f>'[1]april non-liability'!D65</f>
        <v>1132</v>
      </c>
      <c r="E37" s="35">
        <f>'[1]april non-liability'!F65+'[1]may non-liability'!F65+'[1]june non-liability'!F65</f>
        <v>103</v>
      </c>
      <c r="F37" s="35">
        <f>'[1]april non-liability'!H65+'[1]may non-liability'!H65+'[1]june non-liability'!H65</f>
        <v>25</v>
      </c>
      <c r="G37" s="35">
        <f t="shared" si="0"/>
        <v>1260</v>
      </c>
      <c r="H37" s="35">
        <f>'[1]april non-liability'!L65+'[1]may non-liability'!L65+'[1]june non-liability'!L65</f>
        <v>93</v>
      </c>
      <c r="I37" s="35">
        <f>'[1]april non-liability'!N65+'[1]may non-liability'!N65+'[1]june non-liability'!N65</f>
        <v>0</v>
      </c>
      <c r="J37" s="35">
        <f>'[1]april non-liability'!P65+'[1]may non-liability'!P65+'[1]june non-liability'!P65</f>
        <v>0</v>
      </c>
      <c r="K37" s="35">
        <f t="shared" si="1"/>
        <v>93</v>
      </c>
      <c r="L37" s="35">
        <f>'[1]june non-liability'!R65</f>
        <v>1167</v>
      </c>
      <c r="M37" s="38">
        <f t="shared" si="2"/>
        <v>0</v>
      </c>
      <c r="N37" s="38">
        <f t="shared" si="3"/>
        <v>0</v>
      </c>
      <c r="O37" s="37">
        <f t="shared" si="4"/>
        <v>7.3809523809523814</v>
      </c>
      <c r="P37" s="52"/>
      <c r="R37" s="42"/>
    </row>
    <row r="38" spans="2:18" ht="15.75" x14ac:dyDescent="0.25">
      <c r="B38" s="26">
        <v>32</v>
      </c>
      <c r="C38" s="39" t="s">
        <v>73</v>
      </c>
      <c r="D38" s="22">
        <f>'[1]april non-liability'!D82</f>
        <v>47200</v>
      </c>
      <c r="E38" s="35">
        <f>'[1]april non-liability'!F82+'[1]may non-liability'!F82+'[1]june non-liability'!F82</f>
        <v>3759</v>
      </c>
      <c r="F38" s="35">
        <f>'[1]april non-liability'!H82+'[1]may non-liability'!H82+'[1]june non-liability'!H82</f>
        <v>4</v>
      </c>
      <c r="G38" s="35">
        <f t="shared" si="0"/>
        <v>50963</v>
      </c>
      <c r="H38" s="35">
        <f>'[1]april non-liability'!L82+'[1]may non-liability'!L82+'[1]june non-liability'!L82</f>
        <v>3354</v>
      </c>
      <c r="I38" s="35">
        <f>'[1]april non-liability'!N82+'[1]may non-liability'!N82+'[1]june non-liability'!N82</f>
        <v>0</v>
      </c>
      <c r="J38" s="35">
        <f>'[1]april non-liability'!P82+'[1]may non-liability'!P82+'[1]june non-liability'!P82</f>
        <v>3754</v>
      </c>
      <c r="K38" s="35">
        <f t="shared" si="1"/>
        <v>7108</v>
      </c>
      <c r="L38" s="35">
        <f>'[1]june non-liability'!R82</f>
        <v>43856</v>
      </c>
      <c r="M38" s="38">
        <f t="shared" si="2"/>
        <v>0</v>
      </c>
      <c r="N38" s="38">
        <f t="shared" si="3"/>
        <v>7.3661283676392673</v>
      </c>
      <c r="O38" s="37">
        <f t="shared" si="4"/>
        <v>6.581245217118302</v>
      </c>
      <c r="P38" s="52"/>
      <c r="R38" s="42"/>
    </row>
    <row r="39" spans="2:18" ht="15.75" x14ac:dyDescent="0.25">
      <c r="B39" s="26">
        <v>33</v>
      </c>
      <c r="C39" s="34" t="s">
        <v>70</v>
      </c>
      <c r="D39" s="22">
        <f>'[1]april non-liability'!D63</f>
        <v>20488</v>
      </c>
      <c r="E39" s="35">
        <f>'[1]april non-liability'!F63+'[1]may non-liability'!F63+'[1]june non-liability'!F63</f>
        <v>1284</v>
      </c>
      <c r="F39" s="35">
        <f>'[1]april non-liability'!H63+'[1]may non-liability'!H63+'[1]june non-liability'!H63</f>
        <v>0</v>
      </c>
      <c r="G39" s="35">
        <f t="shared" si="0"/>
        <v>21772</v>
      </c>
      <c r="H39" s="35">
        <f>'[1]april non-liability'!L63+'[1]may non-liability'!L63+'[1]june non-liability'!L63</f>
        <v>933</v>
      </c>
      <c r="I39" s="35">
        <f>'[1]april non-liability'!N63+'[1]may non-liability'!N63+'[1]june non-liability'!N63</f>
        <v>0</v>
      </c>
      <c r="J39" s="35">
        <f>'[1]april non-liability'!P63+'[1]may non-liability'!P63+'[1]june non-liability'!P63</f>
        <v>0</v>
      </c>
      <c r="K39" s="35">
        <f t="shared" si="1"/>
        <v>933</v>
      </c>
      <c r="L39" s="35">
        <f>'[1]june non-liability'!R63</f>
        <v>20839</v>
      </c>
      <c r="M39" s="38">
        <f t="shared" si="2"/>
        <v>0</v>
      </c>
      <c r="N39" s="38">
        <f t="shared" si="3"/>
        <v>0</v>
      </c>
      <c r="O39" s="37">
        <f t="shared" si="4"/>
        <v>4.2853205952599671</v>
      </c>
      <c r="P39" s="52"/>
      <c r="R39" s="42"/>
    </row>
    <row r="40" spans="2:18" ht="15.75" x14ac:dyDescent="0.25">
      <c r="B40" s="26">
        <v>34</v>
      </c>
      <c r="C40" s="34" t="s">
        <v>69</v>
      </c>
      <c r="D40" s="22">
        <f>'[1]april non-liability'!D68</f>
        <v>10320</v>
      </c>
      <c r="E40" s="35">
        <f>'[1]april non-liability'!F68+'[1]may non-liability'!F68+'[1]june non-liability'!F68</f>
        <v>1175</v>
      </c>
      <c r="F40" s="35">
        <f>'[1]april non-liability'!H68+'[1]may non-liability'!H68+'[1]june non-liability'!H68</f>
        <v>101</v>
      </c>
      <c r="G40" s="35">
        <f t="shared" si="0"/>
        <v>11596</v>
      </c>
      <c r="H40" s="35">
        <f>'[1]april non-liability'!L68+'[1]may non-liability'!L68+'[1]june non-liability'!L68</f>
        <v>396</v>
      </c>
      <c r="I40" s="35">
        <f>'[1]april non-liability'!N68+'[1]may non-liability'!N68+'[1]june non-liability'!N68</f>
        <v>13</v>
      </c>
      <c r="J40" s="35">
        <f>'[1]april non-liability'!P68+'[1]may non-liability'!P68+'[1]june non-liability'!P68</f>
        <v>507</v>
      </c>
      <c r="K40" s="35">
        <f t="shared" si="1"/>
        <v>916</v>
      </c>
      <c r="L40" s="35">
        <f>'[1]june non-liability'!R68</f>
        <v>10678</v>
      </c>
      <c r="M40" s="38">
        <f t="shared" si="2"/>
        <v>0.11210762331838565</v>
      </c>
      <c r="N40" s="38">
        <f t="shared" si="3"/>
        <v>4.3721973094170403</v>
      </c>
      <c r="O40" s="37">
        <f t="shared" si="4"/>
        <v>3.4149706795446702</v>
      </c>
      <c r="P40" s="52"/>
      <c r="R40" s="42"/>
    </row>
    <row r="41" spans="2:18" ht="15.75" x14ac:dyDescent="0.25">
      <c r="B41" s="26">
        <v>35</v>
      </c>
      <c r="C41" s="39" t="s">
        <v>59</v>
      </c>
      <c r="D41" s="22">
        <f>'[1]april non-liability'!D56</f>
        <v>890</v>
      </c>
      <c r="E41" s="35">
        <f>'[1]april non-liability'!F56+'[1]may non-liability'!F56+'[1]june non-liability'!F56</f>
        <v>138</v>
      </c>
      <c r="F41" s="35">
        <f>'[1]april non-liability'!H56+'[1]may non-liability'!H56+'[1]june non-liability'!H56</f>
        <v>0</v>
      </c>
      <c r="G41" s="35">
        <f t="shared" si="0"/>
        <v>1028</v>
      </c>
      <c r="H41" s="35">
        <f>'[1]april non-liability'!L56+'[1]may non-liability'!L56+'[1]june non-liability'!L56</f>
        <v>32</v>
      </c>
      <c r="I41" s="35">
        <f>'[1]april non-liability'!N56+'[1]may non-liability'!N56+'[1]june non-liability'!N56</f>
        <v>0</v>
      </c>
      <c r="J41" s="35">
        <f>'[1]april non-liability'!P56+'[1]may non-liability'!P56+'[1]june non-liability'!P56</f>
        <v>0</v>
      </c>
      <c r="K41" s="35">
        <f t="shared" si="1"/>
        <v>32</v>
      </c>
      <c r="L41" s="35">
        <f>'[1]june non-liability'!R56</f>
        <v>996</v>
      </c>
      <c r="M41" s="38">
        <f t="shared" si="2"/>
        <v>0</v>
      </c>
      <c r="N41" s="38">
        <f t="shared" si="3"/>
        <v>0</v>
      </c>
      <c r="O41" s="37">
        <f t="shared" si="4"/>
        <v>3.1128404669260701</v>
      </c>
      <c r="P41" s="52"/>
      <c r="R41" s="42"/>
    </row>
    <row r="42" spans="2:18" ht="15.75" x14ac:dyDescent="0.25">
      <c r="B42" s="26">
        <v>36</v>
      </c>
      <c r="C42" s="34" t="s">
        <v>67</v>
      </c>
      <c r="D42" s="22">
        <f>'[1]april non-liability'!D58</f>
        <v>4589</v>
      </c>
      <c r="E42" s="35">
        <f>'[1]april non-liability'!F58+'[1]may non-liability'!F58+'[1]june non-liability'!F58</f>
        <v>1247</v>
      </c>
      <c r="F42" s="35">
        <f>'[1]april non-liability'!H58+'[1]may non-liability'!H58+'[1]june non-liability'!H58</f>
        <v>427</v>
      </c>
      <c r="G42" s="35">
        <f t="shared" si="0"/>
        <v>6263</v>
      </c>
      <c r="H42" s="35">
        <f>'[1]april non-liability'!L58+'[1]may non-liability'!L58+'[1]june non-liability'!L58</f>
        <v>157</v>
      </c>
      <c r="I42" s="35">
        <f>'[1]april non-liability'!N58+'[1]may non-liability'!N58+'[1]june non-liability'!N58</f>
        <v>0</v>
      </c>
      <c r="J42" s="35">
        <f>'[1]april non-liability'!P58+'[1]may non-liability'!P58+'[1]june non-liability'!P58</f>
        <v>0</v>
      </c>
      <c r="K42" s="35">
        <f t="shared" si="1"/>
        <v>157</v>
      </c>
      <c r="L42" s="35">
        <f>'[1]june non-liability'!R58</f>
        <v>6076</v>
      </c>
      <c r="M42" s="38">
        <f t="shared" si="2"/>
        <v>0</v>
      </c>
      <c r="N42" s="38">
        <f t="shared" si="3"/>
        <v>0</v>
      </c>
      <c r="O42" s="37">
        <f t="shared" si="4"/>
        <v>2.5067858853584544</v>
      </c>
      <c r="P42" s="52"/>
      <c r="R42" s="42"/>
    </row>
    <row r="43" spans="2:18" ht="15.75" x14ac:dyDescent="0.25">
      <c r="B43" s="26">
        <v>37</v>
      </c>
      <c r="C43" s="45" t="s">
        <v>75</v>
      </c>
      <c r="D43" s="44"/>
      <c r="E43" s="43"/>
      <c r="F43" s="43"/>
      <c r="G43" s="43"/>
      <c r="H43" s="43"/>
      <c r="I43" s="43"/>
      <c r="J43" s="43"/>
      <c r="K43" s="43"/>
      <c r="L43" s="43"/>
      <c r="M43" s="43"/>
      <c r="N43" s="43"/>
      <c r="O43" s="94"/>
      <c r="P43" s="52"/>
      <c r="R43" s="42"/>
    </row>
    <row r="44" spans="2:18" ht="16.5" thickBot="1" x14ac:dyDescent="0.3">
      <c r="B44" s="40"/>
      <c r="C44" s="21" t="s">
        <v>13</v>
      </c>
      <c r="D44" s="21">
        <f t="shared" ref="D44:L44" si="5">SUM(D7:D42)</f>
        <v>1038915</v>
      </c>
      <c r="E44" s="21">
        <f t="shared" si="5"/>
        <v>1500250</v>
      </c>
      <c r="F44" s="21">
        <f t="shared" si="5"/>
        <v>7451</v>
      </c>
      <c r="G44" s="21">
        <f>SUM(G7:G42)</f>
        <v>2546616</v>
      </c>
      <c r="H44" s="21">
        <f t="shared" si="5"/>
        <v>1527284</v>
      </c>
      <c r="I44" s="21">
        <f t="shared" si="5"/>
        <v>7322</v>
      </c>
      <c r="J44" s="21">
        <f t="shared" si="5"/>
        <v>14860</v>
      </c>
      <c r="K44" s="21">
        <f>SUM(K7:K42)</f>
        <v>1549466</v>
      </c>
      <c r="L44" s="21">
        <f t="shared" si="5"/>
        <v>995358</v>
      </c>
      <c r="M44" s="89">
        <f t="shared" si="2"/>
        <v>0.2875188092747395</v>
      </c>
      <c r="N44" s="89">
        <f t="shared" si="3"/>
        <v>0.58351946269088084</v>
      </c>
      <c r="O44" s="95">
        <f t="shared" si="4"/>
        <v>59.973077998410439</v>
      </c>
      <c r="P44" s="54"/>
    </row>
    <row r="46" spans="2:18" x14ac:dyDescent="0.25">
      <c r="E46" s="32"/>
      <c r="F46" s="32"/>
      <c r="G46" s="32"/>
      <c r="H46" s="32"/>
      <c r="I46" s="32"/>
      <c r="J46" s="32"/>
      <c r="K46" s="32"/>
    </row>
    <row r="47" spans="2:18" x14ac:dyDescent="0.25">
      <c r="D47" s="32"/>
      <c r="E47" s="32"/>
      <c r="F47" s="32"/>
      <c r="G47" s="32"/>
      <c r="H47" s="32"/>
      <c r="I47" s="32"/>
      <c r="J47" s="32"/>
      <c r="K47" s="32"/>
      <c r="L47" s="32"/>
    </row>
    <row r="48" spans="2:18" x14ac:dyDescent="0.25">
      <c r="D48" s="32"/>
      <c r="E48" s="32"/>
      <c r="F48" s="32"/>
      <c r="G48" s="32"/>
      <c r="H48" s="32"/>
      <c r="I48" s="32"/>
      <c r="J48" s="32"/>
      <c r="K48" s="32"/>
      <c r="L48" s="32"/>
    </row>
  </sheetData>
  <sheetProtection password="E931" sheet="1" objects="1" scenarios="1"/>
  <mergeCells count="14">
    <mergeCell ref="N4:N5"/>
    <mergeCell ref="B3:O3"/>
    <mergeCell ref="H4:H5"/>
    <mergeCell ref="I4:I5"/>
    <mergeCell ref="J4:J5"/>
    <mergeCell ref="L4:L5"/>
    <mergeCell ref="M4:M5"/>
    <mergeCell ref="B4:B6"/>
    <mergeCell ref="C4:C6"/>
    <mergeCell ref="D4:D5"/>
    <mergeCell ref="E4:E5"/>
    <mergeCell ref="F4:F5"/>
    <mergeCell ref="G4:G5"/>
    <mergeCell ref="K4:K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
  <sheetViews>
    <sheetView showGridLines="0" topLeftCell="A2" zoomScale="70" zoomScaleNormal="70" zoomScaleSheetLayoutView="100" workbookViewId="0">
      <selection activeCell="R20" sqref="R20"/>
    </sheetView>
  </sheetViews>
  <sheetFormatPr defaultRowHeight="15" x14ac:dyDescent="0.25"/>
  <cols>
    <col min="1" max="1" width="9.140625" style="30" customWidth="1"/>
    <col min="2" max="2" width="5.5703125" style="30" bestFit="1" customWidth="1"/>
    <col min="3" max="3" width="49.85546875" style="30" bestFit="1" customWidth="1"/>
    <col min="4" max="4" width="23.7109375" style="30" customWidth="1"/>
    <col min="5" max="5" width="22.42578125" style="30" bestFit="1" customWidth="1"/>
    <col min="6" max="6" width="11.42578125" style="30" bestFit="1" customWidth="1"/>
    <col min="7" max="7" width="16.140625" style="30" customWidth="1"/>
    <col min="8" max="8" width="14" style="30" customWidth="1"/>
    <col min="9" max="9" width="16.140625" style="30" customWidth="1"/>
    <col min="10" max="10" width="19.5703125" style="30" customWidth="1"/>
    <col min="11" max="11" width="19.140625" style="30" bestFit="1" customWidth="1"/>
    <col min="12" max="12" width="20.140625" style="30" bestFit="1" customWidth="1"/>
    <col min="13" max="14" width="20.140625" style="30" customWidth="1"/>
    <col min="15" max="15" width="19.28515625" style="30" customWidth="1"/>
    <col min="16" max="16" width="12.140625" style="30" bestFit="1" customWidth="1"/>
    <col min="17" max="17" width="12.42578125" style="30" customWidth="1"/>
    <col min="18" max="18" width="11.5703125" style="30" bestFit="1" customWidth="1"/>
    <col min="19" max="19" width="15.28515625" style="30" customWidth="1"/>
    <col min="20" max="20" width="19.7109375" style="30" customWidth="1"/>
    <col min="21" max="21" width="20.85546875" style="30" customWidth="1"/>
    <col min="22" max="16384" width="9.140625" style="30"/>
  </cols>
  <sheetData>
    <row r="1" spans="1:15" ht="30.75" customHeight="1" x14ac:dyDescent="0.25"/>
    <row r="2" spans="1:15" ht="15.75" thickBot="1" x14ac:dyDescent="0.3"/>
    <row r="3" spans="1:15" ht="27" customHeight="1" thickBot="1" x14ac:dyDescent="0.3">
      <c r="B3" s="82" t="s">
        <v>82</v>
      </c>
      <c r="C3" s="83"/>
      <c r="D3" s="83"/>
      <c r="E3" s="83"/>
      <c r="F3" s="83"/>
      <c r="G3" s="83"/>
      <c r="H3" s="83"/>
      <c r="I3" s="83"/>
      <c r="J3" s="83"/>
      <c r="K3" s="83"/>
      <c r="L3" s="83"/>
      <c r="M3" s="83"/>
      <c r="N3" s="83"/>
      <c r="O3" s="84"/>
    </row>
    <row r="4" spans="1:15" ht="66.75" customHeight="1" x14ac:dyDescent="0.25">
      <c r="B4" s="76" t="s">
        <v>7</v>
      </c>
      <c r="C4" s="72" t="s">
        <v>8</v>
      </c>
      <c r="D4" s="72" t="s">
        <v>83</v>
      </c>
      <c r="E4" s="72" t="s">
        <v>9</v>
      </c>
      <c r="F4" s="72" t="s">
        <v>10</v>
      </c>
      <c r="G4" s="79" t="s">
        <v>87</v>
      </c>
      <c r="H4" s="72" t="s">
        <v>11</v>
      </c>
      <c r="I4" s="72" t="s">
        <v>39</v>
      </c>
      <c r="J4" s="72" t="s">
        <v>40</v>
      </c>
      <c r="K4" s="79" t="s">
        <v>88</v>
      </c>
      <c r="L4" s="72" t="s">
        <v>89</v>
      </c>
      <c r="M4" s="72" t="s">
        <v>84</v>
      </c>
      <c r="N4" s="71" t="s">
        <v>85</v>
      </c>
      <c r="O4" s="55" t="s">
        <v>12</v>
      </c>
    </row>
    <row r="5" spans="1:15" ht="63" customHeight="1" x14ac:dyDescent="0.25">
      <c r="B5" s="76"/>
      <c r="C5" s="72"/>
      <c r="D5" s="72"/>
      <c r="E5" s="72"/>
      <c r="F5" s="72"/>
      <c r="G5" s="71"/>
      <c r="H5" s="72"/>
      <c r="I5" s="72"/>
      <c r="J5" s="72"/>
      <c r="K5" s="71"/>
      <c r="L5" s="72"/>
      <c r="M5" s="72"/>
      <c r="N5" s="72"/>
      <c r="O5" s="28" t="s">
        <v>86</v>
      </c>
    </row>
    <row r="6" spans="1:15" ht="16.5" thickBot="1" x14ac:dyDescent="0.3">
      <c r="B6" s="76"/>
      <c r="C6" s="72"/>
      <c r="D6" s="97">
        <v>-1</v>
      </c>
      <c r="E6" s="97">
        <v>-2</v>
      </c>
      <c r="F6" s="97">
        <v>-3</v>
      </c>
      <c r="G6" s="97">
        <v>-4</v>
      </c>
      <c r="H6" s="97">
        <v>-5</v>
      </c>
      <c r="I6" s="97">
        <v>-6</v>
      </c>
      <c r="J6" s="97">
        <v>-7</v>
      </c>
      <c r="K6" s="97">
        <v>-8</v>
      </c>
      <c r="L6" s="97">
        <v>-9</v>
      </c>
      <c r="M6" s="97">
        <v>-10</v>
      </c>
      <c r="N6" s="97">
        <v>-11</v>
      </c>
      <c r="O6" s="98">
        <v>-12</v>
      </c>
    </row>
    <row r="7" spans="1:15" ht="15.75" x14ac:dyDescent="0.25">
      <c r="A7" s="32"/>
      <c r="B7" s="99">
        <v>1</v>
      </c>
      <c r="C7" s="100" t="s">
        <v>24</v>
      </c>
      <c r="D7" s="101">
        <f>'[1]April Life'!D44</f>
        <v>1</v>
      </c>
      <c r="E7" s="101">
        <f>'[1]April Life'!F44+'[1]May Life'!F45+'[1]June Life'!F45</f>
        <v>772</v>
      </c>
      <c r="F7" s="101">
        <f>'[1]April Life'!H44+'[1]May Life'!H45+'[1]June Life'!H45</f>
        <v>0</v>
      </c>
      <c r="G7" s="101">
        <f>SUM(D7:F7)</f>
        <v>773</v>
      </c>
      <c r="H7" s="101">
        <f>'[1]April Life'!L44+'[1]May Life'!L45+'[1]June Life'!L45</f>
        <v>772</v>
      </c>
      <c r="I7" s="101">
        <f>'[1]April Life'!N44+'[1]May Life'!N45+'[1]June Life'!N45</f>
        <v>0</v>
      </c>
      <c r="J7" s="101">
        <f>'[1]April Life'!P44+'[1]May Life'!P45+'[1]June Life'!P45</f>
        <v>0</v>
      </c>
      <c r="K7" s="101">
        <f>SUM(H7:J7)</f>
        <v>772</v>
      </c>
      <c r="L7" s="101">
        <f>G7-K7</f>
        <v>1</v>
      </c>
      <c r="M7" s="102">
        <f>I7/G7*100</f>
        <v>0</v>
      </c>
      <c r="N7" s="102">
        <f>J7/G7*100</f>
        <v>0</v>
      </c>
      <c r="O7" s="103">
        <f>H7/G7*100</f>
        <v>99.870633893919788</v>
      </c>
    </row>
    <row r="8" spans="1:15" ht="15.75" x14ac:dyDescent="0.25">
      <c r="A8" s="32"/>
      <c r="B8" s="26">
        <f>B7+1</f>
        <v>2</v>
      </c>
      <c r="C8" s="23" t="s">
        <v>21</v>
      </c>
      <c r="D8" s="22">
        <f>'[1]April Life'!D40</f>
        <v>12</v>
      </c>
      <c r="E8" s="22">
        <f>'[1]April Life'!F40+'[1]May Life'!F41+'[1]June Life'!F41</f>
        <v>573</v>
      </c>
      <c r="F8" s="22">
        <f>'[1]April Life'!H40+'[1]May Life'!H41+'[1]June Life'!H41</f>
        <v>0</v>
      </c>
      <c r="G8" s="22">
        <f t="shared" ref="G8:G31" si="0">SUM(D8:F8)</f>
        <v>585</v>
      </c>
      <c r="H8" s="22">
        <f>'[1]April Life'!L40+'[1]May Life'!L41+'[1]June Life'!L41</f>
        <v>577</v>
      </c>
      <c r="I8" s="22">
        <f>'[1]April Life'!N40+'[1]May Life'!N41+'[1]June Life'!N41</f>
        <v>0</v>
      </c>
      <c r="J8" s="22">
        <f>'[1]April Life'!P40+'[1]May Life'!P41+'[1]June Life'!P41</f>
        <v>0</v>
      </c>
      <c r="K8" s="22">
        <f t="shared" ref="K8:K30" si="1">SUM(H8:J8)</f>
        <v>577</v>
      </c>
      <c r="L8" s="22">
        <f t="shared" ref="L8:L30" si="2">G8-K8</f>
        <v>8</v>
      </c>
      <c r="M8" s="29">
        <f t="shared" ref="M8:M30" si="3">I8/G8*100</f>
        <v>0</v>
      </c>
      <c r="N8" s="29">
        <f t="shared" ref="N8:N32" si="4">J8/G8*100</f>
        <v>0</v>
      </c>
      <c r="O8" s="104">
        <f t="shared" ref="O8:O32" si="5">H8/G8*100</f>
        <v>98.632478632478637</v>
      </c>
    </row>
    <row r="9" spans="1:15" ht="15.75" x14ac:dyDescent="0.25">
      <c r="A9" s="32"/>
      <c r="B9" s="26">
        <f t="shared" ref="B9:B31" si="6">B8+1</f>
        <v>3</v>
      </c>
      <c r="C9" s="24" t="s">
        <v>26</v>
      </c>
      <c r="D9" s="22">
        <f>'[1]April Life'!D46</f>
        <v>276</v>
      </c>
      <c r="E9" s="22">
        <f>'[1]April Life'!F46+'[1]May Life'!F47+'[1]June Life'!F47</f>
        <v>10587</v>
      </c>
      <c r="F9" s="22">
        <f>'[1]April Life'!H46+'[1]May Life'!H47+'[1]June Life'!H47</f>
        <v>0</v>
      </c>
      <c r="G9" s="22">
        <f t="shared" si="0"/>
        <v>10863</v>
      </c>
      <c r="H9" s="22">
        <f>'[1]April Life'!L46+'[1]May Life'!L47+'[1]June Life'!L47</f>
        <v>10154</v>
      </c>
      <c r="I9" s="22">
        <f>'[1]April Life'!N46+'[1]May Life'!N47+'[1]June Life'!N47</f>
        <v>0</v>
      </c>
      <c r="J9" s="22">
        <f>'[1]April Life'!P46+'[1]May Life'!P47+'[1]June Life'!P47</f>
        <v>0</v>
      </c>
      <c r="K9" s="22">
        <f t="shared" si="1"/>
        <v>10154</v>
      </c>
      <c r="L9" s="22">
        <f t="shared" si="2"/>
        <v>709</v>
      </c>
      <c r="M9" s="29">
        <f t="shared" si="3"/>
        <v>0</v>
      </c>
      <c r="N9" s="29">
        <f t="shared" si="4"/>
        <v>0</v>
      </c>
      <c r="O9" s="104">
        <f t="shared" si="5"/>
        <v>93.47325784774003</v>
      </c>
    </row>
    <row r="10" spans="1:15" ht="15.75" x14ac:dyDescent="0.25">
      <c r="A10" s="32"/>
      <c r="B10" s="26">
        <f t="shared" si="6"/>
        <v>4</v>
      </c>
      <c r="C10" s="24" t="s">
        <v>37</v>
      </c>
      <c r="D10" s="22">
        <f>'[1]April Life'!D59</f>
        <v>62</v>
      </c>
      <c r="E10" s="22">
        <f>'[1]April Life'!F59+'[1]May Life'!F60+'[1]June Life'!F60</f>
        <v>1008</v>
      </c>
      <c r="F10" s="22">
        <f>'[1]April Life'!H59+'[1]May Life'!H60+'[1]June Life'!H60</f>
        <v>0</v>
      </c>
      <c r="G10" s="22">
        <f t="shared" si="0"/>
        <v>1070</v>
      </c>
      <c r="H10" s="22">
        <f>'[1]April Life'!L59+'[1]May Life'!L60+'[1]June Life'!L60</f>
        <v>960</v>
      </c>
      <c r="I10" s="22">
        <f>'[1]April Life'!N59+'[1]May Life'!N60+'[1]June Life'!N60</f>
        <v>0</v>
      </c>
      <c r="J10" s="22">
        <f>'[1]April Life'!P59+'[1]May Life'!P60+'[1]June Life'!P60</f>
        <v>0</v>
      </c>
      <c r="K10" s="22">
        <f t="shared" si="1"/>
        <v>960</v>
      </c>
      <c r="L10" s="22">
        <f t="shared" si="2"/>
        <v>110</v>
      </c>
      <c r="M10" s="29">
        <f t="shared" si="3"/>
        <v>0</v>
      </c>
      <c r="N10" s="29">
        <f t="shared" si="4"/>
        <v>0</v>
      </c>
      <c r="O10" s="104">
        <f t="shared" si="5"/>
        <v>89.719626168224295</v>
      </c>
    </row>
    <row r="11" spans="1:15" ht="15.75" x14ac:dyDescent="0.25">
      <c r="A11" s="32"/>
      <c r="B11" s="26">
        <f t="shared" si="6"/>
        <v>5</v>
      </c>
      <c r="C11" s="24" t="s">
        <v>19</v>
      </c>
      <c r="D11" s="22">
        <f>'[1]April Life'!D38</f>
        <v>80</v>
      </c>
      <c r="E11" s="22">
        <f>'[1]April Life'!F38+'[1]May Life'!F39+'[1]June Life'!F39</f>
        <v>605</v>
      </c>
      <c r="F11" s="22">
        <f>'[1]April Life'!H38+'[1]May Life'!H39+'[1]June Life'!H39</f>
        <v>0</v>
      </c>
      <c r="G11" s="22">
        <f t="shared" si="0"/>
        <v>685</v>
      </c>
      <c r="H11" s="22">
        <f>'[1]April Life'!L38+'[1]May Life'!L39+'[1]June Life'!L39</f>
        <v>602</v>
      </c>
      <c r="I11" s="22">
        <f>'[1]April Life'!N38+'[1]May Life'!N39+'[1]June Life'!N39</f>
        <v>0</v>
      </c>
      <c r="J11" s="22">
        <f>'[1]April Life'!P38+'[1]May Life'!P39+'[1]June Life'!P39</f>
        <v>0</v>
      </c>
      <c r="K11" s="22">
        <f t="shared" si="1"/>
        <v>602</v>
      </c>
      <c r="L11" s="22">
        <f t="shared" si="2"/>
        <v>83</v>
      </c>
      <c r="M11" s="29">
        <f t="shared" si="3"/>
        <v>0</v>
      </c>
      <c r="N11" s="29">
        <f t="shared" si="4"/>
        <v>0</v>
      </c>
      <c r="O11" s="104">
        <f t="shared" si="5"/>
        <v>87.883211678832112</v>
      </c>
    </row>
    <row r="12" spans="1:15" ht="15.75" x14ac:dyDescent="0.25">
      <c r="A12" s="32"/>
      <c r="B12" s="26">
        <f t="shared" si="6"/>
        <v>6</v>
      </c>
      <c r="C12" s="24" t="s">
        <v>15</v>
      </c>
      <c r="D12" s="22">
        <f>'[1]April Life'!D48</f>
        <v>334</v>
      </c>
      <c r="E12" s="22">
        <f>'[1]April Life'!F48+'[1]May Life'!F49+'[1]June Life'!F49</f>
        <v>1387</v>
      </c>
      <c r="F12" s="22">
        <f>'[1]April Life'!H48+'[1]May Life'!H49+'[1]June Life'!H49</f>
        <v>0</v>
      </c>
      <c r="G12" s="22">
        <f t="shared" si="0"/>
        <v>1721</v>
      </c>
      <c r="H12" s="22">
        <f>'[1]April Life'!L48+'[1]May Life'!L49+'[1]June Life'!L49</f>
        <v>1350</v>
      </c>
      <c r="I12" s="22">
        <f>'[1]April Life'!N48+'[1]May Life'!N49+'[1]June Life'!N49</f>
        <v>0</v>
      </c>
      <c r="J12" s="22">
        <f>'[1]April Life'!P48+'[1]May Life'!P49+'[1]June Life'!P49</f>
        <v>16</v>
      </c>
      <c r="K12" s="22">
        <f t="shared" si="1"/>
        <v>1366</v>
      </c>
      <c r="L12" s="22">
        <f t="shared" si="2"/>
        <v>355</v>
      </c>
      <c r="M12" s="29">
        <f t="shared" si="3"/>
        <v>0</v>
      </c>
      <c r="N12" s="29">
        <f t="shared" si="4"/>
        <v>0.92969203951191159</v>
      </c>
      <c r="O12" s="104">
        <f t="shared" si="5"/>
        <v>78.442765833817546</v>
      </c>
    </row>
    <row r="13" spans="1:15" ht="15.75" x14ac:dyDescent="0.25">
      <c r="A13" s="32"/>
      <c r="B13" s="26">
        <f t="shared" si="6"/>
        <v>7</v>
      </c>
      <c r="C13" s="24" t="s">
        <v>27</v>
      </c>
      <c r="D13" s="22">
        <f>'[1]April Life'!D47</f>
        <v>2256</v>
      </c>
      <c r="E13" s="22">
        <f>'[1]April Life'!F47+'[1]May Life'!F48+'[1]June Life'!F48</f>
        <v>8400</v>
      </c>
      <c r="F13" s="22">
        <f>'[1]April Life'!H47+'[1]May Life'!H48+'[1]June Life'!H48</f>
        <v>7</v>
      </c>
      <c r="G13" s="22">
        <f t="shared" si="0"/>
        <v>10663</v>
      </c>
      <c r="H13" s="22">
        <f>'[1]April Life'!L47+'[1]May Life'!L48+'[1]June Life'!L48</f>
        <v>8337</v>
      </c>
      <c r="I13" s="22">
        <f>'[1]April Life'!N47+'[1]May Life'!N48+'[1]June Life'!N48</f>
        <v>17</v>
      </c>
      <c r="J13" s="22">
        <f>'[1]April Life'!P47+'[1]May Life'!P48+'[1]June Life'!P48</f>
        <v>457</v>
      </c>
      <c r="K13" s="22">
        <f t="shared" si="1"/>
        <v>8811</v>
      </c>
      <c r="L13" s="22">
        <f t="shared" si="2"/>
        <v>1852</v>
      </c>
      <c r="M13" s="29">
        <f t="shared" si="3"/>
        <v>0.15942980399512333</v>
      </c>
      <c r="N13" s="29">
        <f t="shared" si="4"/>
        <v>4.285848260339491</v>
      </c>
      <c r="O13" s="104">
        <f t="shared" si="5"/>
        <v>78.18625152396136</v>
      </c>
    </row>
    <row r="14" spans="1:15" ht="15.75" x14ac:dyDescent="0.25">
      <c r="A14" s="32"/>
      <c r="B14" s="26">
        <f t="shared" si="6"/>
        <v>8</v>
      </c>
      <c r="C14" s="24" t="s">
        <v>20</v>
      </c>
      <c r="D14" s="22">
        <f>'[1]April Life'!D39</f>
        <v>4537</v>
      </c>
      <c r="E14" s="22">
        <f>'[1]April Life'!F39+'[1]May Life'!F40+'[1]June Life'!F40</f>
        <v>11787</v>
      </c>
      <c r="F14" s="22">
        <f>'[1]April Life'!H39+'[1]May Life'!H40+'[1]June Life'!H40</f>
        <v>0</v>
      </c>
      <c r="G14" s="22">
        <f t="shared" si="0"/>
        <v>16324</v>
      </c>
      <c r="H14" s="22">
        <f>'[1]April Life'!L39+'[1]May Life'!L40+'[1]June Life'!L40</f>
        <v>11892</v>
      </c>
      <c r="I14" s="22">
        <f>'[1]April Life'!N39+'[1]May Life'!N40+'[1]June Life'!N40</f>
        <v>0</v>
      </c>
      <c r="J14" s="22">
        <f>'[1]April Life'!P39+'[1]May Life'!P40+'[1]June Life'!P40</f>
        <v>0</v>
      </c>
      <c r="K14" s="22">
        <f t="shared" si="1"/>
        <v>11892</v>
      </c>
      <c r="L14" s="22">
        <f t="shared" si="2"/>
        <v>4432</v>
      </c>
      <c r="M14" s="29">
        <f t="shared" si="3"/>
        <v>0</v>
      </c>
      <c r="N14" s="29">
        <f t="shared" si="4"/>
        <v>0</v>
      </c>
      <c r="O14" s="104">
        <f t="shared" si="5"/>
        <v>72.849791717716244</v>
      </c>
    </row>
    <row r="15" spans="1:15" ht="15.75" x14ac:dyDescent="0.25">
      <c r="A15" s="32"/>
      <c r="B15" s="26">
        <f t="shared" si="6"/>
        <v>9</v>
      </c>
      <c r="C15" s="24" t="s">
        <v>36</v>
      </c>
      <c r="D15" s="22">
        <f>'[1]April Life'!D57</f>
        <v>1701</v>
      </c>
      <c r="E15" s="22">
        <f>'[1]April Life'!F57+'[1]May Life'!F58+'[1]June Life'!F58</f>
        <v>5394</v>
      </c>
      <c r="F15" s="22">
        <f>'[1]April Life'!H57+'[1]May Life'!H58+'[1]June Life'!H58</f>
        <v>0</v>
      </c>
      <c r="G15" s="22">
        <f t="shared" si="0"/>
        <v>7095</v>
      </c>
      <c r="H15" s="22">
        <f>'[1]April Life'!L57+'[1]May Life'!L58+'[1]June Life'!L58</f>
        <v>5139</v>
      </c>
      <c r="I15" s="22">
        <f>'[1]April Life'!N57+'[1]May Life'!N58+'[1]June Life'!N58</f>
        <v>4</v>
      </c>
      <c r="J15" s="22">
        <f>'[1]April Life'!P57+'[1]May Life'!P58+'[1]June Life'!P58</f>
        <v>8</v>
      </c>
      <c r="K15" s="22">
        <f t="shared" si="1"/>
        <v>5151</v>
      </c>
      <c r="L15" s="22">
        <f t="shared" si="2"/>
        <v>1944</v>
      </c>
      <c r="M15" s="29">
        <f t="shared" si="3"/>
        <v>5.637773079633545E-2</v>
      </c>
      <c r="N15" s="29">
        <f t="shared" si="4"/>
        <v>0.1127554615926709</v>
      </c>
      <c r="O15" s="104">
        <f t="shared" si="5"/>
        <v>72.43128964059197</v>
      </c>
    </row>
    <row r="16" spans="1:15" ht="15.75" x14ac:dyDescent="0.25">
      <c r="A16" s="32"/>
      <c r="B16" s="26">
        <f t="shared" si="6"/>
        <v>10</v>
      </c>
      <c r="C16" s="24" t="s">
        <v>30</v>
      </c>
      <c r="D16" s="22">
        <f>'[1]April Life'!D51</f>
        <v>1327</v>
      </c>
      <c r="E16" s="22">
        <f>'[1]April Life'!F51+'[1]May Life'!F52+'[1]June Life'!F52</f>
        <v>4908</v>
      </c>
      <c r="F16" s="22">
        <f>'[1]April Life'!H51+'[1]May Life'!H52+'[1]June Life'!H52</f>
        <v>0</v>
      </c>
      <c r="G16" s="22">
        <f t="shared" si="0"/>
        <v>6235</v>
      </c>
      <c r="H16" s="22">
        <f>'[1]April Life'!L51+'[1]May Life'!L52+'[1]June Life'!L52</f>
        <v>4356</v>
      </c>
      <c r="I16" s="22">
        <f>'[1]April Life'!N51+'[1]May Life'!N52+'[1]June Life'!N52</f>
        <v>0</v>
      </c>
      <c r="J16" s="22">
        <f>'[1]April Life'!P51+'[1]May Life'!P52+'[1]June Life'!P52</f>
        <v>0</v>
      </c>
      <c r="K16" s="22">
        <f t="shared" si="1"/>
        <v>4356</v>
      </c>
      <c r="L16" s="22">
        <f t="shared" si="2"/>
        <v>1879</v>
      </c>
      <c r="M16" s="29">
        <f t="shared" si="3"/>
        <v>0</v>
      </c>
      <c r="N16" s="29">
        <f t="shared" si="4"/>
        <v>0</v>
      </c>
      <c r="O16" s="104">
        <f t="shared" si="5"/>
        <v>69.863672814755418</v>
      </c>
    </row>
    <row r="17" spans="1:15" ht="15.75" x14ac:dyDescent="0.25">
      <c r="A17" s="32"/>
      <c r="B17" s="26">
        <f t="shared" si="6"/>
        <v>11</v>
      </c>
      <c r="C17" s="24" t="s">
        <v>33</v>
      </c>
      <c r="D17" s="22">
        <f>'[1]April Life'!D54</f>
        <v>3206</v>
      </c>
      <c r="E17" s="22">
        <f>'[1]April Life'!F54+'[1]May Life'!F55+'[1]June Life'!F55</f>
        <v>6020</v>
      </c>
      <c r="F17" s="22">
        <f>'[1]April Life'!H54+'[1]May Life'!H55+'[1]June Life'!H55</f>
        <v>0</v>
      </c>
      <c r="G17" s="22">
        <f t="shared" si="0"/>
        <v>9226</v>
      </c>
      <c r="H17" s="22">
        <f>'[1]April Life'!L54+'[1]May Life'!L55+'[1]June Life'!L55</f>
        <v>5368</v>
      </c>
      <c r="I17" s="22">
        <f>'[1]April Life'!N54+'[1]May Life'!N55+'[1]June Life'!N55</f>
        <v>251</v>
      </c>
      <c r="J17" s="22">
        <f>'[1]April Life'!P54+'[1]May Life'!P55+'[1]June Life'!P55</f>
        <v>0</v>
      </c>
      <c r="K17" s="22">
        <f t="shared" si="1"/>
        <v>5619</v>
      </c>
      <c r="L17" s="22">
        <f t="shared" si="2"/>
        <v>3607</v>
      </c>
      <c r="M17" s="29">
        <f t="shared" si="3"/>
        <v>2.7205722956861043</v>
      </c>
      <c r="N17" s="29">
        <f t="shared" si="4"/>
        <v>0</v>
      </c>
      <c r="O17" s="104">
        <f t="shared" si="5"/>
        <v>58.183394753956208</v>
      </c>
    </row>
    <row r="18" spans="1:15" ht="15.75" x14ac:dyDescent="0.25">
      <c r="A18" s="32"/>
      <c r="B18" s="26">
        <f t="shared" si="6"/>
        <v>12</v>
      </c>
      <c r="C18" s="24" t="s">
        <v>22</v>
      </c>
      <c r="D18" s="22">
        <f>'[1]April Life'!D41</f>
        <v>1064</v>
      </c>
      <c r="E18" s="22">
        <f>'[1]April Life'!F41+'[1]May Life'!F42+'[1]June Life'!F42</f>
        <v>1264</v>
      </c>
      <c r="F18" s="22">
        <f>'[1]April Life'!H41+'[1]May Life'!H42+'[1]June Life'!H42</f>
        <v>140</v>
      </c>
      <c r="G18" s="22">
        <f t="shared" si="0"/>
        <v>2468</v>
      </c>
      <c r="H18" s="22">
        <f>'[1]April Life'!L41+'[1]May Life'!L42+'[1]June Life'!L42</f>
        <v>1426</v>
      </c>
      <c r="I18" s="22">
        <f>'[1]April Life'!N41+'[1]May Life'!N42+'[1]June Life'!N42</f>
        <v>7</v>
      </c>
      <c r="J18" s="22">
        <f>'[1]April Life'!P41+'[1]May Life'!P42+'[1]June Life'!P42</f>
        <v>3</v>
      </c>
      <c r="K18" s="22">
        <f t="shared" si="1"/>
        <v>1436</v>
      </c>
      <c r="L18" s="22">
        <f t="shared" si="2"/>
        <v>1032</v>
      </c>
      <c r="M18" s="29">
        <f t="shared" si="3"/>
        <v>0.28363047001620745</v>
      </c>
      <c r="N18" s="29">
        <f t="shared" si="4"/>
        <v>0.12155591572123178</v>
      </c>
      <c r="O18" s="104">
        <f t="shared" si="5"/>
        <v>57.779578606158836</v>
      </c>
    </row>
    <row r="19" spans="1:15" ht="15.75" x14ac:dyDescent="0.25">
      <c r="A19" s="32"/>
      <c r="B19" s="26">
        <f t="shared" si="6"/>
        <v>13</v>
      </c>
      <c r="C19" s="25" t="s">
        <v>28</v>
      </c>
      <c r="D19" s="22">
        <f>'[1]April Life'!D49</f>
        <v>1</v>
      </c>
      <c r="E19" s="22">
        <f>'[1]April Life'!F49+'[1]May Life'!F50+'[1]June Life'!F50</f>
        <v>40</v>
      </c>
      <c r="F19" s="22">
        <f>'[1]April Life'!H49+'[1]May Life'!H50+'[1]June Life'!H50</f>
        <v>0</v>
      </c>
      <c r="G19" s="22">
        <f t="shared" si="0"/>
        <v>41</v>
      </c>
      <c r="H19" s="22">
        <f>'[1]April Life'!L49+'[1]May Life'!L50+'[1]June Life'!L50</f>
        <v>23</v>
      </c>
      <c r="I19" s="22">
        <f>'[1]April Life'!N49+'[1]May Life'!N50+'[1]June Life'!N50</f>
        <v>2</v>
      </c>
      <c r="J19" s="22">
        <f>'[1]April Life'!P49+'[1]May Life'!P50+'[1]June Life'!P50</f>
        <v>0</v>
      </c>
      <c r="K19" s="22">
        <f t="shared" si="1"/>
        <v>25</v>
      </c>
      <c r="L19" s="22">
        <f t="shared" si="2"/>
        <v>16</v>
      </c>
      <c r="M19" s="29">
        <f t="shared" si="3"/>
        <v>4.8780487804878048</v>
      </c>
      <c r="N19" s="29">
        <f t="shared" si="4"/>
        <v>0</v>
      </c>
      <c r="O19" s="104">
        <f t="shared" si="5"/>
        <v>56.09756097560976</v>
      </c>
    </row>
    <row r="20" spans="1:15" ht="15.75" x14ac:dyDescent="0.25">
      <c r="A20" s="32"/>
      <c r="B20" s="26">
        <f t="shared" si="6"/>
        <v>14</v>
      </c>
      <c r="C20" s="24" t="s">
        <v>31</v>
      </c>
      <c r="D20" s="22">
        <f>'[1]April Life'!D52</f>
        <v>1131</v>
      </c>
      <c r="E20" s="22">
        <f>'[1]April Life'!F52+'[1]May Life'!F53+'[1]June Life'!F53</f>
        <v>1115</v>
      </c>
      <c r="F20" s="22">
        <f>'[1]April Life'!H52+'[1]May Life'!H53+'[1]June Life'!H53</f>
        <v>0</v>
      </c>
      <c r="G20" s="22">
        <f t="shared" si="0"/>
        <v>2246</v>
      </c>
      <c r="H20" s="22">
        <f>'[1]April Life'!L52+'[1]May Life'!L53+'[1]June Life'!L53</f>
        <v>1221</v>
      </c>
      <c r="I20" s="22">
        <f>'[1]April Life'!N52+'[1]May Life'!N53+'[1]June Life'!N53</f>
        <v>0</v>
      </c>
      <c r="J20" s="22">
        <f>'[1]April Life'!P52+'[1]May Life'!P53+'[1]June Life'!P53</f>
        <v>0</v>
      </c>
      <c r="K20" s="22">
        <f t="shared" si="1"/>
        <v>1221</v>
      </c>
      <c r="L20" s="22">
        <f t="shared" si="2"/>
        <v>1025</v>
      </c>
      <c r="M20" s="29">
        <f t="shared" si="3"/>
        <v>0</v>
      </c>
      <c r="N20" s="29">
        <f t="shared" si="4"/>
        <v>0</v>
      </c>
      <c r="O20" s="104">
        <f t="shared" si="5"/>
        <v>54.363312555654495</v>
      </c>
    </row>
    <row r="21" spans="1:15" ht="15.75" x14ac:dyDescent="0.25">
      <c r="A21" s="32"/>
      <c r="B21" s="26">
        <f t="shared" si="6"/>
        <v>15</v>
      </c>
      <c r="C21" s="24" t="s">
        <v>34</v>
      </c>
      <c r="D21" s="22">
        <f>'[1]April Life'!D55</f>
        <v>2126</v>
      </c>
      <c r="E21" s="22">
        <f>'[1]April Life'!F55+'[1]May Life'!F56+'[1]June Life'!F56</f>
        <v>1687</v>
      </c>
      <c r="F21" s="22">
        <f>'[1]April Life'!H55+'[1]May Life'!H56+'[1]June Life'!H56</f>
        <v>0</v>
      </c>
      <c r="G21" s="22">
        <f t="shared" si="0"/>
        <v>3813</v>
      </c>
      <c r="H21" s="22">
        <f>'[1]April Life'!L55+'[1]May Life'!L56+'[1]June Life'!L56</f>
        <v>2046</v>
      </c>
      <c r="I21" s="22">
        <f>'[1]April Life'!N55+'[1]May Life'!N56+'[1]June Life'!N56</f>
        <v>0</v>
      </c>
      <c r="J21" s="22">
        <f>'[1]April Life'!P55+'[1]May Life'!P56+'[1]June Life'!P56</f>
        <v>0</v>
      </c>
      <c r="K21" s="22">
        <f t="shared" si="1"/>
        <v>2046</v>
      </c>
      <c r="L21" s="22">
        <f t="shared" si="2"/>
        <v>1767</v>
      </c>
      <c r="M21" s="29">
        <f t="shared" si="3"/>
        <v>0</v>
      </c>
      <c r="N21" s="29">
        <f t="shared" si="4"/>
        <v>0</v>
      </c>
      <c r="O21" s="104">
        <f t="shared" si="5"/>
        <v>53.658536585365859</v>
      </c>
    </row>
    <row r="22" spans="1:15" ht="15.75" x14ac:dyDescent="0.25">
      <c r="A22" s="32"/>
      <c r="B22" s="26">
        <f t="shared" si="6"/>
        <v>16</v>
      </c>
      <c r="C22" s="24" t="s">
        <v>23</v>
      </c>
      <c r="D22" s="22">
        <f>'[1]April Life'!D42</f>
        <v>342</v>
      </c>
      <c r="E22" s="22">
        <f>'[1]April Life'!F42+'[1]May Life'!F43+'[1]June Life'!F43</f>
        <v>549</v>
      </c>
      <c r="F22" s="22">
        <f>'[1]April Life'!H42+'[1]May Life'!H43+'[1]June Life'!H43</f>
        <v>0</v>
      </c>
      <c r="G22" s="22">
        <f t="shared" si="0"/>
        <v>891</v>
      </c>
      <c r="H22" s="22">
        <f>'[1]April Life'!L42+'[1]May Life'!L43+'[1]June Life'!L43</f>
        <v>469</v>
      </c>
      <c r="I22" s="22">
        <f>'[1]April Life'!N42+'[1]May Life'!N43+'[1]June Life'!N43</f>
        <v>0</v>
      </c>
      <c r="J22" s="22">
        <f>'[1]April Life'!P42+'[1]May Life'!P43+'[1]June Life'!P43</f>
        <v>0</v>
      </c>
      <c r="K22" s="22">
        <f t="shared" si="1"/>
        <v>469</v>
      </c>
      <c r="L22" s="22">
        <f t="shared" si="2"/>
        <v>422</v>
      </c>
      <c r="M22" s="29">
        <f t="shared" si="3"/>
        <v>0</v>
      </c>
      <c r="N22" s="29">
        <f t="shared" si="4"/>
        <v>0</v>
      </c>
      <c r="O22" s="104">
        <f t="shared" si="5"/>
        <v>52.637485970819306</v>
      </c>
    </row>
    <row r="23" spans="1:15" ht="15.75" x14ac:dyDescent="0.25">
      <c r="A23" s="32"/>
      <c r="B23" s="26">
        <f t="shared" si="6"/>
        <v>17</v>
      </c>
      <c r="C23" s="24" t="s">
        <v>38</v>
      </c>
      <c r="D23" s="22">
        <f>'[1]April Life'!D61</f>
        <v>1757</v>
      </c>
      <c r="E23" s="22">
        <f>'[1]April Life'!F61+'[1]May Life'!F62+'[1]June Life'!F62</f>
        <v>1761</v>
      </c>
      <c r="F23" s="22">
        <f>'[1]April Life'!H61+'[1]May Life'!H62+'[1]June Life'!H62</f>
        <v>0</v>
      </c>
      <c r="G23" s="22">
        <f t="shared" si="0"/>
        <v>3518</v>
      </c>
      <c r="H23" s="22">
        <f>'[1]April Life'!L61+'[1]May Life'!L62+'[1]June Life'!L62</f>
        <v>1762</v>
      </c>
      <c r="I23" s="22">
        <f>'[1]April Life'!N61+'[1]May Life'!N62+'[1]June Life'!N62</f>
        <v>0</v>
      </c>
      <c r="J23" s="22">
        <f>'[1]April Life'!P61+'[1]May Life'!P62+'[1]June Life'!P62</f>
        <v>0</v>
      </c>
      <c r="K23" s="22">
        <f t="shared" si="1"/>
        <v>1762</v>
      </c>
      <c r="L23" s="22">
        <f t="shared" si="2"/>
        <v>1756</v>
      </c>
      <c r="M23" s="29">
        <f t="shared" si="3"/>
        <v>0</v>
      </c>
      <c r="N23" s="29">
        <f t="shared" si="4"/>
        <v>0</v>
      </c>
      <c r="O23" s="104">
        <f t="shared" si="5"/>
        <v>50.085275724843662</v>
      </c>
    </row>
    <row r="24" spans="1:15" ht="15.75" x14ac:dyDescent="0.25">
      <c r="A24" s="32"/>
      <c r="B24" s="26">
        <f t="shared" si="6"/>
        <v>18</v>
      </c>
      <c r="C24" s="24" t="s">
        <v>14</v>
      </c>
      <c r="D24" s="22">
        <f>'[1]April Life'!D43</f>
        <v>33</v>
      </c>
      <c r="E24" s="22">
        <f>'[1]April Life'!F43+'[1]May Life'!F44+'[1]June Life'!F44</f>
        <v>32</v>
      </c>
      <c r="F24" s="22">
        <f>'[1]April Life'!H43+'[1]May Life'!H44+'[1]June Life'!H44</f>
        <v>0</v>
      </c>
      <c r="G24" s="22">
        <f t="shared" si="0"/>
        <v>65</v>
      </c>
      <c r="H24" s="22">
        <f>'[1]April Life'!L43+'[1]May Life'!L44+'[1]June Life'!L44</f>
        <v>31</v>
      </c>
      <c r="I24" s="22">
        <f>'[1]April Life'!N43+'[1]May Life'!N44+'[1]June Life'!N44</f>
        <v>0</v>
      </c>
      <c r="J24" s="22">
        <f>'[1]April Life'!P43+'[1]May Life'!P44+'[1]June Life'!P44</f>
        <v>1</v>
      </c>
      <c r="K24" s="22">
        <f t="shared" si="1"/>
        <v>32</v>
      </c>
      <c r="L24" s="22">
        <f t="shared" si="2"/>
        <v>33</v>
      </c>
      <c r="M24" s="29">
        <f t="shared" si="3"/>
        <v>0</v>
      </c>
      <c r="N24" s="29">
        <f t="shared" si="4"/>
        <v>1.5384615384615385</v>
      </c>
      <c r="O24" s="104">
        <f t="shared" si="5"/>
        <v>47.692307692307693</v>
      </c>
    </row>
    <row r="25" spans="1:15" ht="15.75" x14ac:dyDescent="0.25">
      <c r="A25" s="32"/>
      <c r="B25" s="26">
        <f t="shared" si="6"/>
        <v>19</v>
      </c>
      <c r="C25" s="24" t="s">
        <v>17</v>
      </c>
      <c r="D25" s="22">
        <f>'[1]April Life'!D60</f>
        <v>42</v>
      </c>
      <c r="E25" s="22">
        <f>'[1]April Life'!F60+'[1]May Life'!F61+'[1]June Life'!F61</f>
        <v>30</v>
      </c>
      <c r="F25" s="22">
        <f>'[1]April Life'!H60+'[1]May Life'!H61+'[1]June Life'!H61</f>
        <v>0</v>
      </c>
      <c r="G25" s="22">
        <f t="shared" si="0"/>
        <v>72</v>
      </c>
      <c r="H25" s="22">
        <f>'[1]April Life'!L60+'[1]May Life'!L61+'[1]June Life'!L61</f>
        <v>34</v>
      </c>
      <c r="I25" s="22">
        <f>'[1]April Life'!N60+'[1]May Life'!N61+'[1]June Life'!N61</f>
        <v>0</v>
      </c>
      <c r="J25" s="22">
        <f>'[1]April Life'!P60+'[1]May Life'!P61+'[1]June Life'!P61</f>
        <v>0</v>
      </c>
      <c r="K25" s="22">
        <f t="shared" si="1"/>
        <v>34</v>
      </c>
      <c r="L25" s="22">
        <f t="shared" si="2"/>
        <v>38</v>
      </c>
      <c r="M25" s="29">
        <f t="shared" si="3"/>
        <v>0</v>
      </c>
      <c r="N25" s="29">
        <f t="shared" si="4"/>
        <v>0</v>
      </c>
      <c r="O25" s="104">
        <f t="shared" si="5"/>
        <v>47.222222222222221</v>
      </c>
    </row>
    <row r="26" spans="1:15" ht="15.75" x14ac:dyDescent="0.25">
      <c r="A26" s="32"/>
      <c r="B26" s="26">
        <f t="shared" si="6"/>
        <v>20</v>
      </c>
      <c r="C26" s="24" t="s">
        <v>32</v>
      </c>
      <c r="D26" s="22">
        <f>'[1]April Life'!D53</f>
        <v>2646</v>
      </c>
      <c r="E26" s="22">
        <f>'[1]April Life'!F53+'[1]May Life'!F54+'[1]June Life'!F54</f>
        <v>1672</v>
      </c>
      <c r="F26" s="22">
        <f>'[1]April Life'!H53+'[1]May Life'!H54+'[1]June Life'!H54</f>
        <v>0</v>
      </c>
      <c r="G26" s="22">
        <f t="shared" si="0"/>
        <v>4318</v>
      </c>
      <c r="H26" s="22">
        <f>'[1]April Life'!L53+'[1]May Life'!L54+'[1]June Life'!L54</f>
        <v>1599</v>
      </c>
      <c r="I26" s="22">
        <f>'[1]April Life'!N53+'[1]May Life'!N54+'[1]June Life'!N54</f>
        <v>0</v>
      </c>
      <c r="J26" s="22">
        <f>'[1]April Life'!P53+'[1]May Life'!P54+'[1]June Life'!P54</f>
        <v>177</v>
      </c>
      <c r="K26" s="22">
        <f t="shared" si="1"/>
        <v>1776</v>
      </c>
      <c r="L26" s="22">
        <f t="shared" si="2"/>
        <v>2542</v>
      </c>
      <c r="M26" s="29">
        <f t="shared" si="3"/>
        <v>0</v>
      </c>
      <c r="N26" s="29">
        <f t="shared" si="4"/>
        <v>4.0991199629458084</v>
      </c>
      <c r="O26" s="104">
        <f t="shared" si="5"/>
        <v>37.031032885595181</v>
      </c>
    </row>
    <row r="27" spans="1:15" ht="15.75" x14ac:dyDescent="0.25">
      <c r="A27" s="32"/>
      <c r="B27" s="26">
        <f t="shared" si="6"/>
        <v>21</v>
      </c>
      <c r="C27" s="24" t="s">
        <v>18</v>
      </c>
      <c r="D27" s="22">
        <f>'[1]April Life'!D37</f>
        <v>765</v>
      </c>
      <c r="E27" s="22">
        <f>'[1]April Life'!F37+'[1]May Life'!F38+'[1]June Life'!F38</f>
        <v>330</v>
      </c>
      <c r="F27" s="22">
        <f>'[1]April Life'!H37+'[1]May Life'!H38+'[1]June Life'!H38</f>
        <v>0</v>
      </c>
      <c r="G27" s="22">
        <f t="shared" si="0"/>
        <v>1095</v>
      </c>
      <c r="H27" s="22">
        <f>'[1]April Life'!L37+'[1]May Life'!L38+'[1]June Life'!L38</f>
        <v>282</v>
      </c>
      <c r="I27" s="22">
        <f>'[1]April Life'!N37+'[1]May Life'!N38+'[1]June Life'!N38</f>
        <v>7</v>
      </c>
      <c r="J27" s="22">
        <f>'[1]April Life'!P37+'[1]May Life'!P38+'[1]June Life'!P38</f>
        <v>20</v>
      </c>
      <c r="K27" s="22">
        <f t="shared" si="1"/>
        <v>309</v>
      </c>
      <c r="L27" s="22">
        <f t="shared" si="2"/>
        <v>786</v>
      </c>
      <c r="M27" s="29">
        <f t="shared" si="3"/>
        <v>0.63926940639269414</v>
      </c>
      <c r="N27" s="29">
        <f t="shared" si="4"/>
        <v>1.8264840182648401</v>
      </c>
      <c r="O27" s="104">
        <f t="shared" si="5"/>
        <v>25.753424657534246</v>
      </c>
    </row>
    <row r="28" spans="1:15" ht="15.75" x14ac:dyDescent="0.25">
      <c r="A28" s="32"/>
      <c r="B28" s="26">
        <f t="shared" si="6"/>
        <v>22</v>
      </c>
      <c r="C28" s="25" t="s">
        <v>29</v>
      </c>
      <c r="D28" s="22">
        <f>'[1]April Life'!D50</f>
        <v>9353</v>
      </c>
      <c r="E28" s="22">
        <f>'[1]April Life'!F50+'[1]May Life'!F51+'[1]June Life'!F51</f>
        <v>2004</v>
      </c>
      <c r="F28" s="22">
        <f>'[1]April Life'!H50+'[1]May Life'!H51+'[1]June Life'!H51</f>
        <v>0</v>
      </c>
      <c r="G28" s="22">
        <f t="shared" si="0"/>
        <v>11357</v>
      </c>
      <c r="H28" s="22">
        <f>'[1]April Life'!L50+'[1]May Life'!L51+'[1]June Life'!L51</f>
        <v>2633</v>
      </c>
      <c r="I28" s="22">
        <f>'[1]April Life'!N50+'[1]May Life'!N51+'[1]June Life'!N51</f>
        <v>1</v>
      </c>
      <c r="J28" s="22">
        <f>'[1]April Life'!P50+'[1]May Life'!P51+'[1]June Life'!P51</f>
        <v>0</v>
      </c>
      <c r="K28" s="22">
        <f t="shared" si="1"/>
        <v>2634</v>
      </c>
      <c r="L28" s="22">
        <f t="shared" si="2"/>
        <v>8723</v>
      </c>
      <c r="M28" s="29">
        <f t="shared" si="3"/>
        <v>8.8051422030465797E-3</v>
      </c>
      <c r="N28" s="29">
        <f t="shared" si="4"/>
        <v>0</v>
      </c>
      <c r="O28" s="104">
        <f t="shared" si="5"/>
        <v>23.183939420621645</v>
      </c>
    </row>
    <row r="29" spans="1:15" ht="15.75" x14ac:dyDescent="0.25">
      <c r="A29" s="32"/>
      <c r="B29" s="26">
        <f t="shared" si="6"/>
        <v>23</v>
      </c>
      <c r="C29" s="24" t="s">
        <v>35</v>
      </c>
      <c r="D29" s="22">
        <f>'[1]April Life'!D56</f>
        <v>24</v>
      </c>
      <c r="E29" s="22">
        <f>'[1]April Life'!F56+'[1]May Life'!F57+'[1]June Life'!F57</f>
        <v>2</v>
      </c>
      <c r="F29" s="22">
        <f>'[1]April Life'!H56+'[1]May Life'!H57+'[1]June Life'!H57</f>
        <v>0</v>
      </c>
      <c r="G29" s="22">
        <f t="shared" si="0"/>
        <v>26</v>
      </c>
      <c r="H29" s="22">
        <f>'[1]April Life'!L56+'[1]May Life'!L57+'[1]June Life'!L57</f>
        <v>0</v>
      </c>
      <c r="I29" s="22">
        <f>'[1]April Life'!N56+'[1]May Life'!N57+'[1]June Life'!N57</f>
        <v>0</v>
      </c>
      <c r="J29" s="22">
        <f>'[1]April Life'!P56+'[1]May Life'!P57+'[1]June Life'!P57</f>
        <v>0</v>
      </c>
      <c r="K29" s="22">
        <f t="shared" si="1"/>
        <v>0</v>
      </c>
      <c r="L29" s="22">
        <f t="shared" si="2"/>
        <v>26</v>
      </c>
      <c r="M29" s="29">
        <f t="shared" si="3"/>
        <v>0</v>
      </c>
      <c r="N29" s="29">
        <f t="shared" si="4"/>
        <v>0</v>
      </c>
      <c r="O29" s="104">
        <f t="shared" si="5"/>
        <v>0</v>
      </c>
    </row>
    <row r="30" spans="1:15" ht="15.75" x14ac:dyDescent="0.25">
      <c r="A30" s="32"/>
      <c r="B30" s="26">
        <f t="shared" si="6"/>
        <v>24</v>
      </c>
      <c r="C30" s="24" t="s">
        <v>16</v>
      </c>
      <c r="D30" s="22">
        <f>'[1]April Life'!D58</f>
        <v>4</v>
      </c>
      <c r="E30" s="22">
        <f>'[1]April Life'!F58+'[1]May Life'!F59+'[1]June Life'!F59</f>
        <v>0</v>
      </c>
      <c r="F30" s="22">
        <f>'[1]April Life'!H58+'[1]May Life'!H59+'[1]June Life'!H59</f>
        <v>0</v>
      </c>
      <c r="G30" s="22">
        <f t="shared" si="0"/>
        <v>4</v>
      </c>
      <c r="H30" s="22">
        <f>'[1]April Life'!L58+'[1]May Life'!L59+'[1]June Life'!L59</f>
        <v>0</v>
      </c>
      <c r="I30" s="22">
        <f>'[1]April Life'!N58+'[1]May Life'!N59+'[1]June Life'!N59</f>
        <v>0</v>
      </c>
      <c r="J30" s="22">
        <f>'[1]April Life'!P58+'[1]May Life'!P59+'[1]June Life'!P59</f>
        <v>0</v>
      </c>
      <c r="K30" s="22">
        <f t="shared" si="1"/>
        <v>0</v>
      </c>
      <c r="L30" s="22">
        <f t="shared" si="2"/>
        <v>4</v>
      </c>
      <c r="M30" s="29">
        <f t="shared" si="3"/>
        <v>0</v>
      </c>
      <c r="N30" s="29">
        <f t="shared" si="4"/>
        <v>0</v>
      </c>
      <c r="O30" s="104">
        <f t="shared" si="5"/>
        <v>0</v>
      </c>
    </row>
    <row r="31" spans="1:15" ht="15.75" x14ac:dyDescent="0.25">
      <c r="A31" s="32"/>
      <c r="B31" s="26">
        <f t="shared" si="6"/>
        <v>25</v>
      </c>
      <c r="C31" s="24" t="s">
        <v>25</v>
      </c>
      <c r="D31" s="58"/>
      <c r="E31" s="58"/>
      <c r="F31" s="58"/>
      <c r="G31" s="58">
        <f t="shared" si="0"/>
        <v>0</v>
      </c>
      <c r="H31" s="58"/>
      <c r="I31" s="58"/>
      <c r="J31" s="58"/>
      <c r="K31" s="58"/>
      <c r="L31" s="58"/>
      <c r="M31" s="58"/>
      <c r="N31" s="58"/>
      <c r="O31" s="105"/>
    </row>
    <row r="32" spans="1:15" ht="16.5" thickBot="1" x14ac:dyDescent="0.3">
      <c r="B32" s="27"/>
      <c r="C32" s="21" t="s">
        <v>13</v>
      </c>
      <c r="D32" s="21">
        <f t="shared" ref="D32:L32" si="7">SUM(D7:D31)</f>
        <v>33080</v>
      </c>
      <c r="E32" s="21">
        <f t="shared" si="7"/>
        <v>61927</v>
      </c>
      <c r="F32" s="21">
        <f t="shared" si="7"/>
        <v>147</v>
      </c>
      <c r="G32" s="21">
        <f t="shared" si="7"/>
        <v>95154</v>
      </c>
      <c r="H32" s="21">
        <f t="shared" si="7"/>
        <v>61033</v>
      </c>
      <c r="I32" s="21">
        <f t="shared" si="7"/>
        <v>289</v>
      </c>
      <c r="J32" s="21">
        <f t="shared" si="7"/>
        <v>682</v>
      </c>
      <c r="K32" s="21">
        <f t="shared" si="7"/>
        <v>62004</v>
      </c>
      <c r="L32" s="21">
        <f t="shared" si="7"/>
        <v>33150</v>
      </c>
      <c r="M32" s="61">
        <f t="shared" ref="M8:M32" si="8">I32/G32*100</f>
        <v>0.30371818315572652</v>
      </c>
      <c r="N32" s="61">
        <f t="shared" si="4"/>
        <v>0.71673287512873873</v>
      </c>
      <c r="O32" s="106">
        <f t="shared" si="5"/>
        <v>64.14128675620573</v>
      </c>
    </row>
    <row r="33" spans="4:14" x14ac:dyDescent="0.25">
      <c r="D33" s="32"/>
      <c r="E33" s="32"/>
      <c r="F33" s="32"/>
      <c r="G33" s="32"/>
      <c r="H33" s="32"/>
      <c r="I33" s="32"/>
      <c r="J33" s="32"/>
      <c r="K33" s="32"/>
      <c r="L33" s="31"/>
      <c r="M33" s="31"/>
    </row>
    <row r="34" spans="4:14" x14ac:dyDescent="0.25">
      <c r="N34" s="31"/>
    </row>
  </sheetData>
  <sheetProtection password="E931" sheet="1" objects="1" scenarios="1"/>
  <sortState ref="C7:O30">
    <sortCondition descending="1" ref="N7:N30"/>
  </sortState>
  <mergeCells count="14">
    <mergeCell ref="B3:O3"/>
    <mergeCell ref="B4:B6"/>
    <mergeCell ref="C4:C6"/>
    <mergeCell ref="D4:D5"/>
    <mergeCell ref="E4:E5"/>
    <mergeCell ref="F4:F5"/>
    <mergeCell ref="H4:H5"/>
    <mergeCell ref="I4:I5"/>
    <mergeCell ref="J4:J5"/>
    <mergeCell ref="K4:K5"/>
    <mergeCell ref="L4:L5"/>
    <mergeCell ref="M4:M5"/>
    <mergeCell ref="G4:G5"/>
    <mergeCell ref="N4:N5"/>
  </mergeCells>
  <pageMargins left="0.7" right="0.7" top="0.75" bottom="0.75" header="0.3" footer="0.3"/>
  <pageSetup scale="5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Details</vt:lpstr>
      <vt:lpstr>Disclaimer</vt:lpstr>
      <vt:lpstr>Appendix 1</vt:lpstr>
      <vt:lpstr>Appendix 2</vt:lpstr>
      <vt:lpstr>Appendix 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Jemimah W. Mwangi</dc:creator>
  <cp:lastModifiedBy>Bosco M. Mwanza</cp:lastModifiedBy>
  <cp:lastPrinted>2017-03-02T11:20:32Z</cp:lastPrinted>
  <dcterms:created xsi:type="dcterms:W3CDTF">2017-01-23T12:55:01Z</dcterms:created>
  <dcterms:modified xsi:type="dcterms:W3CDTF">2018-09-10T09:23:52Z</dcterms:modified>
</cp:coreProperties>
</file>