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bosano\Desktop\claims statistics q1\"/>
    </mc:Choice>
  </mc:AlternateContent>
  <xr:revisionPtr revIDLastSave="0" documentId="8_{B61A3088-47CF-4A0A-9620-EA418F7ED75B}" xr6:coauthVersionLast="45" xr6:coauthVersionMax="45" xr10:uidLastSave="{00000000-0000-0000-0000-000000000000}"/>
  <workbookProtection workbookPassword="E931" lockStructure="1"/>
  <bookViews>
    <workbookView xWindow="-110" yWindow="-110" windowWidth="19420" windowHeight="10420" tabRatio="592" activeTab="4"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6" l="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6"/>
  <c r="E7" i="6" l="1"/>
  <c r="E9" i="6"/>
  <c r="E10" i="6"/>
  <c r="E11" i="6"/>
  <c r="E12" i="6"/>
  <c r="E13" i="6"/>
  <c r="E14" i="6"/>
  <c r="E15" i="6"/>
  <c r="E16" i="6"/>
  <c r="E17" i="6"/>
  <c r="E18" i="6"/>
  <c r="E19" i="6"/>
  <c r="E20" i="6"/>
  <c r="E21" i="6"/>
  <c r="E22" i="6"/>
  <c r="E23" i="6"/>
  <c r="E24" i="6"/>
  <c r="E25" i="6"/>
  <c r="E26" i="6"/>
  <c r="E27" i="6"/>
  <c r="E28" i="6"/>
  <c r="E29" i="6"/>
  <c r="E30" i="6"/>
  <c r="E31" i="6"/>
  <c r="E8" i="6"/>
  <c r="D7" i="6"/>
  <c r="D9" i="6"/>
  <c r="D10" i="6"/>
  <c r="D11" i="6"/>
  <c r="D12" i="6"/>
  <c r="D13" i="6"/>
  <c r="D14" i="6"/>
  <c r="D15" i="6"/>
  <c r="D16" i="6"/>
  <c r="D17" i="6"/>
  <c r="D18" i="6"/>
  <c r="D19" i="6"/>
  <c r="D20" i="6"/>
  <c r="D21" i="6"/>
  <c r="D22" i="6"/>
  <c r="D23" i="6"/>
  <c r="D24" i="6"/>
  <c r="D25" i="6"/>
  <c r="D26" i="6"/>
  <c r="D27" i="6"/>
  <c r="D28" i="6"/>
  <c r="D29" i="6"/>
  <c r="D30" i="6"/>
  <c r="D31" i="6"/>
  <c r="D8" i="6"/>
  <c r="F7" i="6"/>
  <c r="G7" i="6"/>
  <c r="H7" i="6"/>
  <c r="I7"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I8" i="6"/>
  <c r="H8" i="6"/>
  <c r="G8" i="6"/>
  <c r="F8" i="6"/>
  <c r="E32" i="6" l="1"/>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D45" i="9" s="1"/>
  <c r="D8" i="10" l="1"/>
  <c r="E8" i="10"/>
  <c r="F8" i="10"/>
  <c r="G8" i="10"/>
  <c r="H8" i="10"/>
  <c r="I8" i="10"/>
  <c r="J8" i="10"/>
  <c r="D9" i="10"/>
  <c r="E9" i="10"/>
  <c r="F9" i="10"/>
  <c r="G9" i="10"/>
  <c r="H9" i="10"/>
  <c r="I9" i="10"/>
  <c r="J9" i="10"/>
  <c r="D10" i="10"/>
  <c r="E10" i="10"/>
  <c r="F10" i="10"/>
  <c r="G10" i="10"/>
  <c r="H10" i="10"/>
  <c r="I10" i="10"/>
  <c r="J10" i="10"/>
  <c r="D11" i="10"/>
  <c r="E11" i="10"/>
  <c r="F11" i="10"/>
  <c r="G11" i="10"/>
  <c r="H11" i="10"/>
  <c r="I11" i="10"/>
  <c r="J11" i="10"/>
  <c r="D12" i="10"/>
  <c r="E12" i="10"/>
  <c r="F12" i="10"/>
  <c r="G12" i="10"/>
  <c r="H12" i="10"/>
  <c r="I12" i="10"/>
  <c r="J12" i="10"/>
  <c r="D13" i="10"/>
  <c r="E13" i="10"/>
  <c r="F13" i="10"/>
  <c r="G13" i="10"/>
  <c r="H13" i="10"/>
  <c r="I13" i="10"/>
  <c r="J13" i="10"/>
  <c r="D14" i="10"/>
  <c r="E14" i="10"/>
  <c r="F14" i="10"/>
  <c r="G14" i="10"/>
  <c r="H14" i="10"/>
  <c r="I14" i="10"/>
  <c r="J14" i="10"/>
  <c r="D15" i="10"/>
  <c r="E15" i="10"/>
  <c r="F15" i="10"/>
  <c r="G15" i="10"/>
  <c r="H15" i="10"/>
  <c r="I15" i="10"/>
  <c r="J15" i="10"/>
  <c r="D16" i="10"/>
  <c r="E16" i="10"/>
  <c r="F16" i="10"/>
  <c r="G16" i="10"/>
  <c r="H16" i="10"/>
  <c r="I16" i="10"/>
  <c r="J16" i="10"/>
  <c r="D17" i="10"/>
  <c r="E17" i="10"/>
  <c r="F17" i="10"/>
  <c r="G17" i="10"/>
  <c r="H17" i="10"/>
  <c r="I17" i="10"/>
  <c r="J17" i="10"/>
  <c r="D18" i="10"/>
  <c r="E18" i="10"/>
  <c r="F18" i="10"/>
  <c r="G18" i="10"/>
  <c r="H18" i="10"/>
  <c r="I18" i="10"/>
  <c r="J18" i="10"/>
  <c r="D19" i="10"/>
  <c r="E19" i="10"/>
  <c r="F19" i="10"/>
  <c r="G19" i="10"/>
  <c r="H19" i="10"/>
  <c r="I19" i="10"/>
  <c r="J19" i="10"/>
  <c r="D20" i="10"/>
  <c r="E20" i="10"/>
  <c r="F20" i="10"/>
  <c r="G20" i="10"/>
  <c r="H20" i="10"/>
  <c r="I20" i="10"/>
  <c r="J20" i="10"/>
  <c r="D21" i="10"/>
  <c r="E21" i="10"/>
  <c r="F21" i="10"/>
  <c r="G21" i="10"/>
  <c r="H21" i="10"/>
  <c r="I21" i="10"/>
  <c r="J21" i="10"/>
  <c r="D22" i="10"/>
  <c r="E22" i="10"/>
  <c r="F22" i="10"/>
  <c r="G22" i="10"/>
  <c r="H22" i="10"/>
  <c r="I22" i="10"/>
  <c r="J22" i="10"/>
  <c r="D23" i="10"/>
  <c r="E23" i="10"/>
  <c r="F23" i="10"/>
  <c r="G23" i="10"/>
  <c r="H23" i="10"/>
  <c r="I23" i="10"/>
  <c r="J23" i="10"/>
  <c r="D24" i="10"/>
  <c r="E24" i="10"/>
  <c r="F24" i="10"/>
  <c r="G24" i="10"/>
  <c r="H24" i="10"/>
  <c r="I24" i="10"/>
  <c r="J24" i="10"/>
  <c r="D25" i="10"/>
  <c r="E25" i="10"/>
  <c r="F25" i="10"/>
  <c r="G25" i="10"/>
  <c r="H25" i="10"/>
  <c r="I25" i="10"/>
  <c r="J25" i="10"/>
  <c r="D26" i="10"/>
  <c r="E26" i="10"/>
  <c r="F26" i="10"/>
  <c r="G26" i="10"/>
  <c r="H26" i="10"/>
  <c r="I26" i="10"/>
  <c r="J26" i="10"/>
  <c r="D27" i="10"/>
  <c r="E27" i="10"/>
  <c r="F27" i="10"/>
  <c r="G27" i="10"/>
  <c r="H27" i="10"/>
  <c r="I27" i="10"/>
  <c r="J27" i="10"/>
  <c r="D28" i="10"/>
  <c r="E28" i="10"/>
  <c r="F28" i="10"/>
  <c r="G28" i="10"/>
  <c r="H28" i="10"/>
  <c r="I28" i="10"/>
  <c r="J28" i="10"/>
  <c r="D29" i="10"/>
  <c r="E29" i="10"/>
  <c r="F29" i="10"/>
  <c r="G29" i="10"/>
  <c r="H29" i="10"/>
  <c r="I29" i="10"/>
  <c r="J29" i="10"/>
  <c r="D30" i="10"/>
  <c r="E30" i="10"/>
  <c r="F30" i="10"/>
  <c r="G30" i="10"/>
  <c r="H30" i="10"/>
  <c r="I30" i="10"/>
  <c r="J30" i="10"/>
  <c r="D31" i="10"/>
  <c r="E31" i="10"/>
  <c r="F31" i="10"/>
  <c r="G31" i="10"/>
  <c r="H31" i="10"/>
  <c r="I31" i="10"/>
  <c r="J31" i="10"/>
  <c r="D32" i="10"/>
  <c r="E32" i="10"/>
  <c r="F32" i="10"/>
  <c r="G32" i="10"/>
  <c r="H32" i="10"/>
  <c r="I32" i="10"/>
  <c r="J32" i="10"/>
  <c r="D33" i="10"/>
  <c r="E33" i="10"/>
  <c r="F33" i="10"/>
  <c r="G33" i="10"/>
  <c r="H33" i="10"/>
  <c r="I33" i="10"/>
  <c r="J33" i="10"/>
  <c r="D34" i="10"/>
  <c r="E34" i="10"/>
  <c r="F34" i="10"/>
  <c r="G34" i="10"/>
  <c r="H34" i="10"/>
  <c r="I34" i="10"/>
  <c r="J34" i="10"/>
  <c r="D35" i="10"/>
  <c r="E35" i="10"/>
  <c r="F35" i="10"/>
  <c r="G35" i="10"/>
  <c r="H35" i="10"/>
  <c r="I35" i="10"/>
  <c r="J35" i="10"/>
  <c r="D36" i="10"/>
  <c r="E36" i="10"/>
  <c r="F36" i="10"/>
  <c r="G36" i="10"/>
  <c r="H36" i="10"/>
  <c r="I36" i="10"/>
  <c r="J36" i="10"/>
  <c r="D37" i="10"/>
  <c r="E37" i="10"/>
  <c r="F37" i="10"/>
  <c r="G37" i="10"/>
  <c r="H37" i="10"/>
  <c r="I37" i="10"/>
  <c r="J37" i="10"/>
  <c r="D38" i="10"/>
  <c r="E38" i="10"/>
  <c r="F38" i="10"/>
  <c r="G38" i="10"/>
  <c r="H38" i="10"/>
  <c r="I38" i="10"/>
  <c r="J38" i="10"/>
  <c r="D39" i="10"/>
  <c r="E39" i="10"/>
  <c r="F39" i="10"/>
  <c r="G39" i="10"/>
  <c r="H39" i="10"/>
  <c r="I39" i="10"/>
  <c r="J39" i="10"/>
  <c r="D40" i="10"/>
  <c r="E40" i="10"/>
  <c r="F40" i="10"/>
  <c r="G40" i="10"/>
  <c r="H40" i="10"/>
  <c r="I40" i="10"/>
  <c r="J40" i="10"/>
  <c r="D41" i="10"/>
  <c r="E41" i="10"/>
  <c r="F41" i="10"/>
  <c r="G41" i="10"/>
  <c r="H41" i="10"/>
  <c r="I41" i="10"/>
  <c r="J41" i="10"/>
  <c r="D42" i="10"/>
  <c r="E42" i="10"/>
  <c r="F42" i="10"/>
  <c r="G42" i="10"/>
  <c r="H42" i="10"/>
  <c r="I42" i="10"/>
  <c r="J42" i="10"/>
  <c r="D43" i="10"/>
  <c r="E43" i="10"/>
  <c r="F43" i="10"/>
  <c r="G43" i="10"/>
  <c r="H43" i="10"/>
  <c r="I43" i="10"/>
  <c r="J43" i="10"/>
  <c r="D44" i="10"/>
  <c r="E44" i="10"/>
  <c r="F44" i="10"/>
  <c r="G44" i="10"/>
  <c r="H44" i="10"/>
  <c r="I44" i="10"/>
  <c r="J44" i="10"/>
  <c r="B8" i="10"/>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37" i="10" l="1"/>
  <c r="K29" i="10"/>
  <c r="K21" i="10"/>
  <c r="K13" i="10"/>
  <c r="M12" i="10"/>
  <c r="M44" i="10"/>
  <c r="M36" i="10"/>
  <c r="M28" i="10"/>
  <c r="M20" i="10"/>
  <c r="L22" i="10"/>
  <c r="L14" i="10"/>
  <c r="L38" i="10"/>
  <c r="L30" i="10"/>
  <c r="L34" i="10"/>
  <c r="L26" i="10"/>
  <c r="K25" i="10"/>
  <c r="M24" i="10"/>
  <c r="L18" i="10"/>
  <c r="K17" i="10"/>
  <c r="M16" i="10"/>
  <c r="L10" i="10"/>
  <c r="K9" i="10"/>
  <c r="M8" i="10"/>
  <c r="L42" i="10"/>
  <c r="K33" i="10"/>
  <c r="M40" i="10"/>
  <c r="K41" i="10"/>
  <c r="M32" i="10"/>
  <c r="L39" i="10"/>
  <c r="K38" i="10"/>
  <c r="M37" i="10"/>
  <c r="L31" i="10"/>
  <c r="K30" i="10"/>
  <c r="M29" i="10"/>
  <c r="L23" i="10"/>
  <c r="K22" i="10"/>
  <c r="M21" i="10"/>
  <c r="L15" i="10"/>
  <c r="K14" i="10"/>
  <c r="M13" i="10"/>
  <c r="L40" i="10"/>
  <c r="K39" i="10"/>
  <c r="M38" i="10"/>
  <c r="L32" i="10"/>
  <c r="K31" i="10"/>
  <c r="M30" i="10"/>
  <c r="L24" i="10"/>
  <c r="K23" i="10"/>
  <c r="M22" i="10"/>
  <c r="L16" i="10"/>
  <c r="K15" i="10"/>
  <c r="M14" i="10"/>
  <c r="L8" i="10"/>
  <c r="L41" i="10"/>
  <c r="K40" i="10"/>
  <c r="M39" i="10"/>
  <c r="L33" i="10"/>
  <c r="K32" i="10"/>
  <c r="M31" i="10"/>
  <c r="L25" i="10"/>
  <c r="K24" i="10"/>
  <c r="M23" i="10"/>
  <c r="L17" i="10"/>
  <c r="K16" i="10"/>
  <c r="M15" i="10"/>
  <c r="L9" i="10"/>
  <c r="K8" i="10"/>
  <c r="L43" i="10"/>
  <c r="K42" i="10"/>
  <c r="M41" i="10"/>
  <c r="L35" i="10"/>
  <c r="K34" i="10"/>
  <c r="M33" i="10"/>
  <c r="L27" i="10"/>
  <c r="K26" i="10"/>
  <c r="M25" i="10"/>
  <c r="L19" i="10"/>
  <c r="K18" i="10"/>
  <c r="M17" i="10"/>
  <c r="L11" i="10"/>
  <c r="K10" i="10"/>
  <c r="M9" i="10"/>
  <c r="L44" i="10"/>
  <c r="K43" i="10"/>
  <c r="M42" i="10"/>
  <c r="L36" i="10"/>
  <c r="K35" i="10"/>
  <c r="M34" i="10"/>
  <c r="L28" i="10"/>
  <c r="K27" i="10"/>
  <c r="M26" i="10"/>
  <c r="L20" i="10"/>
  <c r="K19" i="10"/>
  <c r="M18" i="10"/>
  <c r="L12" i="10"/>
  <c r="K11" i="10"/>
  <c r="M10" i="10"/>
  <c r="K44" i="10"/>
  <c r="M43" i="10"/>
  <c r="L37" i="10"/>
  <c r="K36" i="10"/>
  <c r="M35" i="10"/>
  <c r="L29" i="10"/>
  <c r="K28" i="10"/>
  <c r="M27" i="10"/>
  <c r="L21" i="10"/>
  <c r="K20" i="10"/>
  <c r="M19" i="10"/>
  <c r="L13" i="10"/>
  <c r="K12" i="10"/>
  <c r="M11" i="10"/>
  <c r="E8" i="9"/>
  <c r="F8" i="9"/>
  <c r="G8" i="9"/>
  <c r="H8" i="9"/>
  <c r="I8" i="9"/>
  <c r="J8" i="9"/>
  <c r="E9" i="9"/>
  <c r="F9" i="9"/>
  <c r="G9" i="9"/>
  <c r="H9" i="9"/>
  <c r="I9" i="9"/>
  <c r="J9" i="9"/>
  <c r="E10" i="9"/>
  <c r="F10" i="9"/>
  <c r="G10" i="9"/>
  <c r="H10" i="9"/>
  <c r="I10" i="9"/>
  <c r="J10" i="9"/>
  <c r="E11" i="9"/>
  <c r="F11" i="9"/>
  <c r="G11" i="9"/>
  <c r="H11" i="9"/>
  <c r="I11" i="9"/>
  <c r="J11" i="9"/>
  <c r="E12" i="9"/>
  <c r="F12" i="9"/>
  <c r="G12" i="9"/>
  <c r="H12" i="9"/>
  <c r="I12" i="9"/>
  <c r="J12" i="9"/>
  <c r="E13" i="9"/>
  <c r="F13" i="9"/>
  <c r="G13" i="9"/>
  <c r="H13" i="9"/>
  <c r="I13" i="9"/>
  <c r="J13" i="9"/>
  <c r="E14" i="9"/>
  <c r="F14" i="9"/>
  <c r="G14" i="9"/>
  <c r="H14" i="9"/>
  <c r="I14" i="9"/>
  <c r="J14" i="9"/>
  <c r="E15" i="9"/>
  <c r="F15" i="9"/>
  <c r="G15" i="9"/>
  <c r="H15" i="9"/>
  <c r="I15" i="9"/>
  <c r="J15" i="9"/>
  <c r="E16" i="9"/>
  <c r="F16" i="9"/>
  <c r="G16" i="9"/>
  <c r="H16" i="9"/>
  <c r="I16" i="9"/>
  <c r="J16" i="9"/>
  <c r="E17" i="9"/>
  <c r="F17" i="9"/>
  <c r="G17" i="9"/>
  <c r="H17" i="9"/>
  <c r="I17" i="9"/>
  <c r="J17" i="9"/>
  <c r="E18" i="9"/>
  <c r="F18" i="9"/>
  <c r="G18" i="9"/>
  <c r="H18" i="9"/>
  <c r="I18" i="9"/>
  <c r="J18" i="9"/>
  <c r="E19" i="9"/>
  <c r="F19" i="9"/>
  <c r="G19" i="9"/>
  <c r="H19" i="9"/>
  <c r="I19" i="9"/>
  <c r="J19" i="9"/>
  <c r="E20" i="9"/>
  <c r="F20" i="9"/>
  <c r="G20" i="9"/>
  <c r="H20" i="9"/>
  <c r="I20" i="9"/>
  <c r="J20" i="9"/>
  <c r="E21" i="9"/>
  <c r="F21" i="9"/>
  <c r="G21" i="9"/>
  <c r="H21" i="9"/>
  <c r="I21" i="9"/>
  <c r="J21" i="9"/>
  <c r="E22" i="9"/>
  <c r="F22" i="9"/>
  <c r="G22" i="9"/>
  <c r="H22" i="9"/>
  <c r="I22" i="9"/>
  <c r="J22" i="9"/>
  <c r="E23" i="9"/>
  <c r="F23" i="9"/>
  <c r="G23" i="9"/>
  <c r="H23" i="9"/>
  <c r="I23" i="9"/>
  <c r="J23" i="9"/>
  <c r="E24" i="9"/>
  <c r="F24" i="9"/>
  <c r="G24" i="9"/>
  <c r="H24" i="9"/>
  <c r="I24" i="9"/>
  <c r="J24" i="9"/>
  <c r="E25" i="9"/>
  <c r="F25" i="9"/>
  <c r="G25" i="9"/>
  <c r="H25" i="9"/>
  <c r="I25" i="9"/>
  <c r="J25" i="9"/>
  <c r="E26" i="9"/>
  <c r="F26" i="9"/>
  <c r="G26" i="9"/>
  <c r="H26" i="9"/>
  <c r="I26" i="9"/>
  <c r="J26" i="9"/>
  <c r="E27" i="9"/>
  <c r="F27" i="9"/>
  <c r="G27" i="9"/>
  <c r="H27" i="9"/>
  <c r="I27" i="9"/>
  <c r="J27" i="9"/>
  <c r="E28" i="9"/>
  <c r="F28" i="9"/>
  <c r="G28" i="9"/>
  <c r="H28" i="9"/>
  <c r="I28" i="9"/>
  <c r="J28" i="9"/>
  <c r="E29" i="9"/>
  <c r="F29" i="9"/>
  <c r="G29" i="9"/>
  <c r="H29" i="9"/>
  <c r="I29" i="9"/>
  <c r="J29" i="9"/>
  <c r="E30" i="9"/>
  <c r="F30" i="9"/>
  <c r="G30" i="9"/>
  <c r="H30" i="9"/>
  <c r="I30" i="9"/>
  <c r="J30" i="9"/>
  <c r="E31" i="9"/>
  <c r="F31" i="9"/>
  <c r="G31" i="9"/>
  <c r="H31" i="9"/>
  <c r="I31" i="9"/>
  <c r="J31" i="9"/>
  <c r="E32" i="9"/>
  <c r="F32" i="9"/>
  <c r="G32" i="9"/>
  <c r="H32" i="9"/>
  <c r="I32" i="9"/>
  <c r="J32" i="9"/>
  <c r="E33" i="9"/>
  <c r="F33" i="9"/>
  <c r="G33" i="9"/>
  <c r="H33" i="9"/>
  <c r="I33" i="9"/>
  <c r="J33" i="9"/>
  <c r="E34" i="9"/>
  <c r="F34" i="9"/>
  <c r="G34" i="9"/>
  <c r="H34" i="9"/>
  <c r="I34" i="9"/>
  <c r="J34" i="9"/>
  <c r="E35" i="9"/>
  <c r="F35" i="9"/>
  <c r="G35" i="9"/>
  <c r="H35" i="9"/>
  <c r="I35" i="9"/>
  <c r="J35" i="9"/>
  <c r="E36" i="9"/>
  <c r="F36" i="9"/>
  <c r="G36" i="9"/>
  <c r="H36" i="9"/>
  <c r="I36" i="9"/>
  <c r="J36" i="9"/>
  <c r="E37" i="9"/>
  <c r="F37" i="9"/>
  <c r="G37" i="9"/>
  <c r="H37" i="9"/>
  <c r="I37" i="9"/>
  <c r="J37" i="9"/>
  <c r="E38" i="9"/>
  <c r="F38" i="9"/>
  <c r="G38" i="9"/>
  <c r="H38" i="9"/>
  <c r="I38" i="9"/>
  <c r="J38" i="9"/>
  <c r="E39" i="9"/>
  <c r="F39" i="9"/>
  <c r="G39" i="9"/>
  <c r="H39" i="9"/>
  <c r="I39" i="9"/>
  <c r="J39" i="9"/>
  <c r="E40" i="9"/>
  <c r="F40" i="9"/>
  <c r="G40" i="9"/>
  <c r="H40" i="9"/>
  <c r="I40" i="9"/>
  <c r="J40" i="9"/>
  <c r="E41" i="9"/>
  <c r="F41" i="9"/>
  <c r="G41" i="9"/>
  <c r="H41" i="9"/>
  <c r="I41" i="9"/>
  <c r="J41" i="9"/>
  <c r="E42" i="9"/>
  <c r="F42" i="9"/>
  <c r="G42" i="9"/>
  <c r="H42" i="9"/>
  <c r="I42" i="9"/>
  <c r="J42" i="9"/>
  <c r="E43" i="9"/>
  <c r="F43" i="9"/>
  <c r="G43" i="9"/>
  <c r="H43" i="9"/>
  <c r="I43" i="9"/>
  <c r="J43" i="9"/>
  <c r="E44" i="9"/>
  <c r="F44" i="9"/>
  <c r="G44" i="9"/>
  <c r="H44" i="9"/>
  <c r="I44" i="9"/>
  <c r="J44" i="9"/>
  <c r="K22" i="9" l="1"/>
  <c r="K18" i="9"/>
  <c r="K14" i="9"/>
  <c r="K26" i="9"/>
  <c r="K10" i="9"/>
  <c r="L33" i="9"/>
  <c r="L29" i="9"/>
  <c r="L25" i="9"/>
  <c r="L21" i="9"/>
  <c r="L17" i="9"/>
  <c r="K17" i="9"/>
  <c r="K13" i="9"/>
  <c r="K9" i="9"/>
  <c r="L42" i="9"/>
  <c r="M41" i="9"/>
  <c r="L38" i="9"/>
  <c r="M37" i="9"/>
  <c r="L34" i="9"/>
  <c r="M33" i="9"/>
  <c r="L30" i="9"/>
  <c r="M29" i="9"/>
  <c r="M25" i="9"/>
  <c r="M21" i="9"/>
  <c r="M17" i="9"/>
  <c r="L44" i="9"/>
  <c r="M39" i="9"/>
  <c r="M35" i="9"/>
  <c r="L32" i="9"/>
  <c r="M31" i="9"/>
  <c r="L28" i="9"/>
  <c r="M27" i="9"/>
  <c r="L24" i="9"/>
  <c r="M23" i="9"/>
  <c r="L20" i="9"/>
  <c r="M19" i="9"/>
  <c r="L16" i="9"/>
  <c r="M15" i="9"/>
  <c r="L12" i="9"/>
  <c r="M11" i="9"/>
  <c r="L8" i="9"/>
  <c r="M43" i="9"/>
  <c r="L40" i="9"/>
  <c r="L36" i="9"/>
  <c r="K44" i="9"/>
  <c r="K40" i="9"/>
  <c r="K36" i="9"/>
  <c r="K32" i="9"/>
  <c r="K28" i="9"/>
  <c r="K24" i="9"/>
  <c r="K20" i="9"/>
  <c r="K16" i="9"/>
  <c r="K12" i="9"/>
  <c r="K8" i="9"/>
  <c r="M40" i="9"/>
  <c r="M36" i="9"/>
  <c r="M32" i="9"/>
  <c r="M28" i="9"/>
  <c r="M24" i="9"/>
  <c r="M20" i="9"/>
  <c r="M16" i="9"/>
  <c r="L13" i="9"/>
  <c r="M12" i="9"/>
  <c r="L9" i="9"/>
  <c r="M8" i="9"/>
  <c r="M44" i="9"/>
  <c r="L41" i="9"/>
  <c r="L37" i="9"/>
  <c r="K41" i="9"/>
  <c r="K37" i="9"/>
  <c r="K33" i="9"/>
  <c r="K29" i="9"/>
  <c r="K25" i="9"/>
  <c r="K21" i="9"/>
  <c r="L26" i="9"/>
  <c r="L22" i="9"/>
  <c r="L18" i="9"/>
  <c r="L14" i="9"/>
  <c r="M13" i="9"/>
  <c r="L10" i="9"/>
  <c r="M9" i="9"/>
  <c r="K42" i="9"/>
  <c r="K38" i="9"/>
  <c r="K34" i="9"/>
  <c r="K30" i="9"/>
  <c r="M42" i="9"/>
  <c r="L39" i="9"/>
  <c r="M38" i="9"/>
  <c r="L35" i="9"/>
  <c r="M34" i="9"/>
  <c r="L31" i="9"/>
  <c r="M30" i="9"/>
  <c r="L27" i="9"/>
  <c r="M26" i="9"/>
  <c r="L23" i="9"/>
  <c r="M22" i="9"/>
  <c r="L19" i="9"/>
  <c r="M18" i="9"/>
  <c r="L15" i="9"/>
  <c r="M14" i="9"/>
  <c r="L11" i="9"/>
  <c r="M10" i="9"/>
  <c r="L43" i="9"/>
  <c r="K43" i="9"/>
  <c r="K39" i="9"/>
  <c r="K35" i="9"/>
  <c r="K31" i="9"/>
  <c r="K27" i="9"/>
  <c r="K23" i="9"/>
  <c r="K19" i="9"/>
  <c r="K15" i="9"/>
  <c r="K11" i="9"/>
  <c r="J7" i="6"/>
  <c r="J9" i="6"/>
  <c r="J10" i="6"/>
  <c r="J11" i="6"/>
  <c r="J12" i="6"/>
  <c r="J13" i="6"/>
  <c r="J14" i="6"/>
  <c r="J15" i="6"/>
  <c r="J16" i="6"/>
  <c r="J17" i="6"/>
  <c r="J18" i="6"/>
  <c r="J19" i="6"/>
  <c r="J20" i="6"/>
  <c r="J21" i="6"/>
  <c r="J22" i="6"/>
  <c r="J23" i="6"/>
  <c r="J24" i="6"/>
  <c r="J25" i="6"/>
  <c r="J26" i="6"/>
  <c r="J27" i="6"/>
  <c r="J28" i="6"/>
  <c r="J29" i="6"/>
  <c r="J30" i="6"/>
  <c r="J31" i="6"/>
  <c r="J8" i="6"/>
  <c r="E7" i="10"/>
  <c r="F7" i="10"/>
  <c r="G7" i="10"/>
  <c r="H7" i="10"/>
  <c r="I7" i="10"/>
  <c r="J7" i="10"/>
  <c r="K28" i="6" l="1"/>
  <c r="L28" i="6"/>
  <c r="K27" i="6"/>
  <c r="M27" i="6"/>
  <c r="L27" i="6"/>
  <c r="K19" i="6"/>
  <c r="M19" i="6"/>
  <c r="L19" i="6"/>
  <c r="L11" i="6"/>
  <c r="K11" i="6"/>
  <c r="M11" i="6"/>
  <c r="M26" i="6"/>
  <c r="K26" i="6"/>
  <c r="L26" i="6"/>
  <c r="M18" i="6"/>
  <c r="K18" i="6"/>
  <c r="L18" i="6"/>
  <c r="M10" i="6"/>
  <c r="K10" i="6"/>
  <c r="L10" i="6"/>
  <c r="M29" i="6"/>
  <c r="K29" i="6"/>
  <c r="L29" i="6"/>
  <c r="K12" i="6"/>
  <c r="L12" i="6"/>
  <c r="M12" i="6"/>
  <c r="K9" i="6"/>
  <c r="L9" i="6"/>
  <c r="M9" i="6"/>
  <c r="L21" i="6"/>
  <c r="M21" i="6"/>
  <c r="K21" i="6"/>
  <c r="K16" i="6"/>
  <c r="L16" i="6"/>
  <c r="M16" i="6"/>
  <c r="K20" i="6"/>
  <c r="L20" i="6"/>
  <c r="M20" i="6"/>
  <c r="K25" i="6"/>
  <c r="L25" i="6"/>
  <c r="M25" i="6"/>
  <c r="K17" i="6"/>
  <c r="L17" i="6"/>
  <c r="M17" i="6"/>
  <c r="K24" i="6"/>
  <c r="L24" i="6"/>
  <c r="M24" i="6"/>
  <c r="K7" i="6"/>
  <c r="L7" i="6"/>
  <c r="M7" i="6"/>
  <c r="K31" i="6"/>
  <c r="L31" i="6"/>
  <c r="M31" i="6"/>
  <c r="K23" i="6"/>
  <c r="L23" i="6"/>
  <c r="M23" i="6"/>
  <c r="K15" i="6"/>
  <c r="L15" i="6"/>
  <c r="M15" i="6"/>
  <c r="K30" i="6"/>
  <c r="M30" i="6"/>
  <c r="L30" i="6"/>
  <c r="L22" i="6"/>
  <c r="M22" i="6"/>
  <c r="K22" i="6"/>
  <c r="L14" i="6"/>
  <c r="M14" i="6"/>
  <c r="K14" i="6"/>
  <c r="L13" i="6"/>
  <c r="M13" i="6"/>
  <c r="K13" i="6"/>
  <c r="D7" i="10"/>
  <c r="E7" i="9"/>
  <c r="F7" i="9"/>
  <c r="G7" i="9"/>
  <c r="H7" i="9"/>
  <c r="I7" i="9"/>
  <c r="J7" i="9"/>
  <c r="B9" i="9"/>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8" i="9"/>
  <c r="E45" i="9" l="1"/>
  <c r="E34" i="6" l="1"/>
  <c r="D34" i="6"/>
  <c r="I48" i="10" l="1"/>
  <c r="H48" i="10"/>
  <c r="G48" i="10"/>
  <c r="F48" i="10"/>
  <c r="J48" i="10"/>
  <c r="E48" i="10"/>
  <c r="D48" i="10"/>
  <c r="J49" i="9"/>
  <c r="H49" i="9"/>
  <c r="I49" i="9"/>
  <c r="G49" i="9"/>
  <c r="F49" i="9"/>
  <c r="F45" i="9" l="1"/>
  <c r="F51" i="9" s="1"/>
  <c r="J32" i="6"/>
  <c r="I45" i="10"/>
  <c r="I50" i="10" s="1"/>
  <c r="J45" i="10"/>
  <c r="J50" i="10" s="1"/>
  <c r="F45" i="10"/>
  <c r="F50" i="10" s="1"/>
  <c r="K8" i="6"/>
  <c r="L7" i="9" l="1"/>
  <c r="M7" i="9"/>
  <c r="K7" i="9"/>
  <c r="L8" i="6" l="1"/>
  <c r="M8" i="6"/>
  <c r="G45" i="10"/>
  <c r="E45" i="10"/>
  <c r="E50" i="10" s="1"/>
  <c r="H45" i="10"/>
  <c r="H50" i="10" s="1"/>
  <c r="D45" i="10"/>
  <c r="D50" i="10" s="1"/>
  <c r="G45" i="9"/>
  <c r="H45" i="9"/>
  <c r="H51" i="9" s="1"/>
  <c r="I45" i="9"/>
  <c r="I51" i="9" s="1"/>
  <c r="J45" i="9"/>
  <c r="J51" i="9" s="1"/>
  <c r="M45" i="9" l="1"/>
  <c r="M45" i="10"/>
  <c r="G51" i="9"/>
  <c r="G50" i="10"/>
  <c r="L45" i="10"/>
  <c r="K45" i="10"/>
  <c r="E36" i="6"/>
  <c r="F32" i="6"/>
  <c r="G32" i="6"/>
  <c r="I32" i="6"/>
  <c r="H32" i="6"/>
  <c r="D32" i="6"/>
  <c r="D36" i="6" l="1"/>
  <c r="M32" i="6"/>
  <c r="K32" i="6"/>
  <c r="L32" i="6"/>
  <c r="L7" i="10"/>
  <c r="K7" i="10"/>
  <c r="M7" i="10"/>
  <c r="K45" i="9" l="1"/>
  <c r="L45" i="9"/>
</calcChain>
</file>

<file path=xl/sharedStrings.xml><?xml version="1.0" encoding="utf-8"?>
<sst xmlns="http://schemas.openxmlformats.org/spreadsheetml/2006/main" count="168" uniqueCount="96">
  <si>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</si>
  <si>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</si>
  <si>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</si>
  <si>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</si>
  <si>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</si>
  <si>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</si>
  <si>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</si>
  <si>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</si>
  <si>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</si>
  <si>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</si>
  <si>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</si>
  <si>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</si>
  <si>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</si>
  <si>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</si>
  <si>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</si>
  <si>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</si>
  <si>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</si>
  <si>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</si>
  <si>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</si>
  <si>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</si>
  <si>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</si>
  <si>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</si>
  <si>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</si>
  <si>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</si>
  <si>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</si>
  <si>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</si>
  <si>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</si>
  <si>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</si>
  <si>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</si>
  <si>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</si>
  <si>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</si>
  <si>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</si>
  <si>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</si>
  <si>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</si>
  <si>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</si>
  <si>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</si>
  <si>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</si>
  <si>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</si>
  <si>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</si>
  <si>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</si>
  <si>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</si>
  <si>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</si>
  <si>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</si>
  <si>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</si>
  <si>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</si>
  <si>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</si>
  <si>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</si>
  <si>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</si>
  <si>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</si>
  <si>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</si>
  <si>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</si>
  <si>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</si>
  <si>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</si>
  <si>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</si>
  <si>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</si>
  <si>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</si>
  <si>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</si>
  <si>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</si>
  <si>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</si>
  <si>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</si>
  <si>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</si>
  <si>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</si>
  <si>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</si>
  <si>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</si>
  <si>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</si>
  <si>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</si>
  <si>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</si>
  <si>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</si>
  <si>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</si>
  <si>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</si>
  <si>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</si>
  <si>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</si>
  <si>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</si>
  <si>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</si>
  <si>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</si>
  <si>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</si>
  <si>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</si>
  <si>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</si>
  <si>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Appendix 2: Analysis of non - liability claims (numbers) under general insurance business for the quarter ended 31st March 2020</t>
  </si>
  <si>
    <t>Appendix 1: Analysis of liability claims (numbers) under general insurance business for the quarter ended 31st March 2020</t>
  </si>
  <si>
    <t>Appendix 3: Analysis of  long-term insurance business claims (numbers) for the quarter ended 31st March 2020</t>
  </si>
  <si>
    <t>One</t>
  </si>
  <si>
    <t>31st March 2020</t>
  </si>
  <si>
    <t>JUBILEE HEALTH INSURANCE</t>
  </si>
  <si>
    <t>JUBILEE GENERAL INSURANCE</t>
  </si>
  <si>
    <t>KUSCCO MUTUAL ASSURANCE</t>
  </si>
  <si>
    <t xml:space="preserve">Q1 2020
(4/(4+5+6+7))
</t>
  </si>
  <si>
    <t>Q4 2019</t>
  </si>
  <si>
    <t>Q1 2020
(4/(4+5+6+7))</t>
  </si>
  <si>
    <t>APA LIFE ASSURANCE COMPANY</t>
  </si>
  <si>
    <t>BRITAM LIFE INSURANCE COMPANY</t>
  </si>
  <si>
    <t>Claims rejected
during the quarter</t>
  </si>
  <si>
    <t>Claims rejection
ratio %
(5/(4+5+6+7))</t>
  </si>
  <si>
    <t>Claims rejected during the quarter</t>
  </si>
  <si>
    <t>Claims rejection ratio (%)
(5/(4+5+6+7))</t>
  </si>
  <si>
    <t>ABSA LIFE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</si>
</sst>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4"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1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9" fillId="3" borderId="18"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9" fillId="3" borderId="18" xfId="2" applyNumberFormat="1" applyFont="1" applyFill="1" applyBorder="1" applyAlignment="1">
      <alignment horizontal="right" wrapText="1"/>
    </xf>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6" fontId="10" fillId="0" borderId="52" xfId="4" applyNumberFormat="1" applyFont="1" applyFill="1" applyBorder="1" applyAlignment="1">
      <alignment horizontal="right" wrapText="1"/>
    </xf>
    <xf numFmtId="166" fontId="10" fillId="0" borderId="53" xfId="4" applyNumberFormat="1" applyFont="1" applyFill="1" applyBorder="1" applyAlignment="1">
      <alignment horizontal="right" wrapText="1"/>
    </xf>
    <xf numFmtId="167" fontId="10" fillId="0" borderId="53" xfId="2" applyNumberFormat="1" applyFont="1" applyFill="1" applyBorder="1" applyAlignment="1">
      <alignment horizontal="right" wrapText="1"/>
    </xf>
    <xf numFmtId="168" fontId="10" fillId="0" borderId="53"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0</xdr:col>
      <xdr:colOff>1028700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BSON/Documents/FAD/Claims%20Report/2020/January%202020/January%202020%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sano/Desktop/Q1_2020_Claims_Settlement_Statistics/Copy%20of%20January%202020%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osano/Desktop/Q1_2020_Claims_Settlement_Statistics/Copy%20of%20February%202020%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osano/Desktop/Q1_2020_Claims_Settlement_Statistics/Copy%20of%20March%202020%20Claims%20Statisti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GIBSON/Documents/FAD/Claims%20Report/2020/February%202020/February%202020%20Claims%20Statistic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IBSON/Documents/FAD/Claims%20Report/2020/March%202020/March%202020%20Claims%20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ow r="49">
          <cell r="D49">
            <v>10</v>
          </cell>
        </row>
        <row r="50">
          <cell r="D50">
            <v>1470</v>
          </cell>
        </row>
        <row r="51">
          <cell r="D51">
            <v>1083</v>
          </cell>
        </row>
        <row r="52">
          <cell r="D52">
            <v>186</v>
          </cell>
        </row>
        <row r="53">
          <cell r="D53">
            <v>6396</v>
          </cell>
        </row>
        <row r="54">
          <cell r="D54">
            <v>3358</v>
          </cell>
        </row>
        <row r="55">
          <cell r="D55">
            <v>5839</v>
          </cell>
        </row>
        <row r="56">
          <cell r="D56">
            <v>980</v>
          </cell>
        </row>
        <row r="57">
          <cell r="D57">
            <v>14319</v>
          </cell>
        </row>
        <row r="58">
          <cell r="D58">
            <v>1955</v>
          </cell>
        </row>
        <row r="59">
          <cell r="D59">
            <v>1826</v>
          </cell>
        </row>
        <row r="60">
          <cell r="D60">
            <v>7657</v>
          </cell>
        </row>
        <row r="61">
          <cell r="D61">
            <v>8402</v>
          </cell>
        </row>
        <row r="62">
          <cell r="D62">
            <v>5369</v>
          </cell>
        </row>
        <row r="63">
          <cell r="D63">
            <v>149</v>
          </cell>
        </row>
        <row r="64">
          <cell r="D64">
            <v>1049</v>
          </cell>
        </row>
        <row r="65">
          <cell r="D65">
            <v>4407</v>
          </cell>
        </row>
        <row r="66">
          <cell r="D66">
            <v>2336</v>
          </cell>
        </row>
        <row r="67">
          <cell r="D67">
            <v>0</v>
          </cell>
        </row>
        <row r="68">
          <cell r="D68">
            <v>7531</v>
          </cell>
        </row>
        <row r="69">
          <cell r="D69">
            <v>1589</v>
          </cell>
        </row>
        <row r="70">
          <cell r="D70">
            <v>354</v>
          </cell>
        </row>
        <row r="71">
          <cell r="D71">
            <v>2366</v>
          </cell>
        </row>
        <row r="72">
          <cell r="D72">
            <v>4880</v>
          </cell>
        </row>
        <row r="73">
          <cell r="D73">
            <v>585</v>
          </cell>
        </row>
        <row r="74">
          <cell r="D74">
            <v>1776</v>
          </cell>
        </row>
        <row r="75">
          <cell r="D75">
            <v>2066</v>
          </cell>
        </row>
        <row r="76">
          <cell r="D76">
            <v>110</v>
          </cell>
        </row>
        <row r="77">
          <cell r="D77">
            <v>238</v>
          </cell>
        </row>
        <row r="78">
          <cell r="D78">
            <v>571</v>
          </cell>
        </row>
        <row r="79">
          <cell r="D79">
            <v>383</v>
          </cell>
        </row>
        <row r="80">
          <cell r="D80">
            <v>0</v>
          </cell>
        </row>
        <row r="81">
          <cell r="D81">
            <v>1480</v>
          </cell>
        </row>
        <row r="82">
          <cell r="D82">
            <v>161</v>
          </cell>
        </row>
        <row r="83">
          <cell r="D83">
            <v>180</v>
          </cell>
        </row>
        <row r="84">
          <cell r="D84">
            <v>2451</v>
          </cell>
        </row>
        <row r="85">
          <cell r="D85">
            <v>2630</v>
          </cell>
        </row>
        <row r="86">
          <cell r="D86">
            <v>3201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373</v>
          </cell>
          <cell r="F35">
            <v>358</v>
          </cell>
          <cell r="H35">
            <v>0</v>
          </cell>
          <cell r="J35">
            <v>347</v>
          </cell>
          <cell r="L35">
            <v>0</v>
          </cell>
          <cell r="N35">
            <v>1</v>
          </cell>
        </row>
        <row r="36">
          <cell r="D36">
            <v>390</v>
          </cell>
          <cell r="F36">
            <v>289</v>
          </cell>
          <cell r="H36">
            <v>0</v>
          </cell>
          <cell r="J36">
            <v>275</v>
          </cell>
          <cell r="L36">
            <v>0</v>
          </cell>
          <cell r="N36">
            <v>0</v>
          </cell>
        </row>
        <row r="37">
          <cell r="D37">
            <v>3717</v>
          </cell>
          <cell r="F37">
            <v>6300</v>
          </cell>
          <cell r="H37">
            <v>0</v>
          </cell>
          <cell r="J37">
            <v>6257</v>
          </cell>
          <cell r="L37">
            <v>0</v>
          </cell>
          <cell r="N37">
            <v>0</v>
          </cell>
        </row>
        <row r="38">
          <cell r="D38">
            <v>76</v>
          </cell>
          <cell r="F38">
            <v>218</v>
          </cell>
          <cell r="H38">
            <v>0</v>
          </cell>
          <cell r="J38">
            <v>292</v>
          </cell>
          <cell r="L38">
            <v>0</v>
          </cell>
          <cell r="N38">
            <v>0</v>
          </cell>
        </row>
        <row r="39">
          <cell r="D39">
            <v>1771</v>
          </cell>
          <cell r="F39">
            <v>688</v>
          </cell>
          <cell r="H39">
            <v>0</v>
          </cell>
          <cell r="J39">
            <v>877</v>
          </cell>
          <cell r="L39">
            <v>4</v>
          </cell>
          <cell r="N39">
            <v>0</v>
          </cell>
        </row>
        <row r="40">
          <cell r="D40">
            <v>375</v>
          </cell>
          <cell r="F40">
            <v>316</v>
          </cell>
          <cell r="H40">
            <v>0</v>
          </cell>
          <cell r="J40">
            <v>208</v>
          </cell>
          <cell r="L40">
            <v>0</v>
          </cell>
          <cell r="N40">
            <v>0</v>
          </cell>
        </row>
        <row r="41">
          <cell r="D41">
            <v>1</v>
          </cell>
          <cell r="F41">
            <v>190</v>
          </cell>
          <cell r="H41">
            <v>0</v>
          </cell>
          <cell r="J41">
            <v>190</v>
          </cell>
          <cell r="L41">
            <v>0</v>
          </cell>
          <cell r="N41">
            <v>0</v>
          </cell>
        </row>
        <row r="42">
          <cell r="D42">
            <v>808</v>
          </cell>
          <cell r="F42">
            <v>14</v>
          </cell>
          <cell r="H42">
            <v>0</v>
          </cell>
          <cell r="J42">
            <v>359</v>
          </cell>
          <cell r="L42">
            <v>0</v>
          </cell>
          <cell r="N42">
            <v>0</v>
          </cell>
        </row>
        <row r="43">
          <cell r="D43">
            <v>1713</v>
          </cell>
          <cell r="F43">
            <v>4792</v>
          </cell>
          <cell r="H43">
            <v>0</v>
          </cell>
          <cell r="J43">
            <v>4755</v>
          </cell>
          <cell r="L43">
            <v>1</v>
          </cell>
          <cell r="N43">
            <v>0</v>
          </cell>
        </row>
        <row r="44">
          <cell r="D44">
            <v>1994</v>
          </cell>
          <cell r="F44">
            <v>991</v>
          </cell>
          <cell r="H44">
            <v>9</v>
          </cell>
          <cell r="J44">
            <v>956</v>
          </cell>
          <cell r="L44">
            <v>0</v>
          </cell>
          <cell r="N44">
            <v>1</v>
          </cell>
        </row>
        <row r="45">
          <cell r="D45">
            <v>406</v>
          </cell>
          <cell r="F45">
            <v>511</v>
          </cell>
          <cell r="H45">
            <v>0</v>
          </cell>
          <cell r="J45">
            <v>547</v>
          </cell>
          <cell r="L45">
            <v>0</v>
          </cell>
          <cell r="N45">
            <v>17</v>
          </cell>
        </row>
        <row r="46">
          <cell r="D46">
            <v>10</v>
          </cell>
          <cell r="F46">
            <v>17</v>
          </cell>
          <cell r="H46">
            <v>0</v>
          </cell>
          <cell r="J46">
            <v>12</v>
          </cell>
          <cell r="L46">
            <v>1</v>
          </cell>
          <cell r="N46">
            <v>0</v>
          </cell>
        </row>
        <row r="47">
          <cell r="D47">
            <v>101</v>
          </cell>
          <cell r="F47">
            <v>9</v>
          </cell>
          <cell r="H47">
            <v>0</v>
          </cell>
          <cell r="J47">
            <v>15</v>
          </cell>
          <cell r="L47">
            <v>0</v>
          </cell>
          <cell r="N47">
            <v>0</v>
          </cell>
        </row>
        <row r="48">
          <cell r="D48">
            <v>1761</v>
          </cell>
          <cell r="F48">
            <v>373</v>
          </cell>
          <cell r="H48">
            <v>0</v>
          </cell>
          <cell r="J48">
            <v>315</v>
          </cell>
          <cell r="L48">
            <v>0</v>
          </cell>
          <cell r="N48">
            <v>0</v>
          </cell>
        </row>
        <row r="49">
          <cell r="D49">
            <v>2103</v>
          </cell>
          <cell r="F49">
            <v>2057</v>
          </cell>
          <cell r="H49">
            <v>0</v>
          </cell>
          <cell r="J49">
            <v>2248</v>
          </cell>
          <cell r="L49">
            <v>0</v>
          </cell>
          <cell r="N49">
            <v>0</v>
          </cell>
        </row>
        <row r="50">
          <cell r="D50">
            <v>687</v>
          </cell>
          <cell r="F50">
            <v>127</v>
          </cell>
          <cell r="H50">
            <v>0</v>
          </cell>
          <cell r="J50">
            <v>75</v>
          </cell>
          <cell r="L50">
            <v>0</v>
          </cell>
          <cell r="N50">
            <v>0</v>
          </cell>
        </row>
        <row r="51">
          <cell r="D51">
            <v>1333</v>
          </cell>
          <cell r="F51">
            <v>532</v>
          </cell>
          <cell r="H51">
            <v>0</v>
          </cell>
          <cell r="J51">
            <v>424</v>
          </cell>
          <cell r="L51">
            <v>0</v>
          </cell>
          <cell r="N51">
            <v>1</v>
          </cell>
        </row>
        <row r="52">
          <cell r="D52">
            <v>5069</v>
          </cell>
          <cell r="F52">
            <v>1323</v>
          </cell>
          <cell r="H52">
            <v>0</v>
          </cell>
          <cell r="J52">
            <v>1427</v>
          </cell>
          <cell r="L52">
            <v>0</v>
          </cell>
          <cell r="N52">
            <v>0</v>
          </cell>
        </row>
        <row r="53">
          <cell r="D53">
            <v>773</v>
          </cell>
          <cell r="F53">
            <v>208</v>
          </cell>
          <cell r="H53">
            <v>0</v>
          </cell>
          <cell r="J53">
            <v>288</v>
          </cell>
          <cell r="L53">
            <v>0</v>
          </cell>
          <cell r="N53">
            <v>0</v>
          </cell>
        </row>
        <row r="54">
          <cell r="D54">
            <v>27</v>
          </cell>
          <cell r="F54">
            <v>36</v>
          </cell>
          <cell r="H54">
            <v>0</v>
          </cell>
          <cell r="J54">
            <v>35</v>
          </cell>
          <cell r="L54">
            <v>0</v>
          </cell>
          <cell r="N54">
            <v>0</v>
          </cell>
        </row>
        <row r="55">
          <cell r="D55">
            <v>1356</v>
          </cell>
          <cell r="F55">
            <v>1336</v>
          </cell>
          <cell r="H55">
            <v>0</v>
          </cell>
          <cell r="J55">
            <v>1032</v>
          </cell>
          <cell r="L55">
            <v>7</v>
          </cell>
          <cell r="N55">
            <v>11</v>
          </cell>
        </row>
        <row r="56">
          <cell r="D56">
            <v>0</v>
          </cell>
          <cell r="F56">
            <v>0</v>
          </cell>
          <cell r="H56">
            <v>0</v>
          </cell>
          <cell r="J56">
            <v>0</v>
          </cell>
          <cell r="L56">
            <v>0</v>
          </cell>
          <cell r="N56">
            <v>0</v>
          </cell>
        </row>
        <row r="57">
          <cell r="D57">
            <v>72</v>
          </cell>
          <cell r="F57">
            <v>368</v>
          </cell>
          <cell r="H57">
            <v>0</v>
          </cell>
          <cell r="J57">
            <v>368</v>
          </cell>
          <cell r="L57">
            <v>0</v>
          </cell>
          <cell r="N57">
            <v>0</v>
          </cell>
        </row>
        <row r="58">
          <cell r="D58">
            <v>24</v>
          </cell>
          <cell r="F58">
            <v>34</v>
          </cell>
          <cell r="H58">
            <v>0</v>
          </cell>
          <cell r="J58">
            <v>27</v>
          </cell>
          <cell r="L58">
            <v>0</v>
          </cell>
          <cell r="N58">
            <v>0</v>
          </cell>
        </row>
        <row r="59">
          <cell r="D59">
            <v>234</v>
          </cell>
          <cell r="F59">
            <v>545</v>
          </cell>
          <cell r="H59">
            <v>0</v>
          </cell>
          <cell r="J59">
            <v>540</v>
          </cell>
          <cell r="L59">
            <v>0</v>
          </cell>
          <cell r="N59">
            <v>0</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1</v>
          </cell>
          <cell r="H49">
            <v>0</v>
          </cell>
          <cell r="J49">
            <v>0</v>
          </cell>
          <cell r="L49">
            <v>0</v>
          </cell>
          <cell r="N49">
            <v>0</v>
          </cell>
        </row>
        <row r="50">
          <cell r="F50">
            <v>51</v>
          </cell>
          <cell r="H50">
            <v>54</v>
          </cell>
          <cell r="J50">
            <v>56</v>
          </cell>
          <cell r="L50">
            <v>0</v>
          </cell>
          <cell r="N50">
            <v>0</v>
          </cell>
        </row>
        <row r="51">
          <cell r="F51">
            <v>53</v>
          </cell>
          <cell r="H51">
            <v>25</v>
          </cell>
          <cell r="J51">
            <v>6</v>
          </cell>
          <cell r="L51">
            <v>0</v>
          </cell>
          <cell r="N51">
            <v>0</v>
          </cell>
        </row>
        <row r="52">
          <cell r="F52">
            <v>0</v>
          </cell>
          <cell r="H52">
            <v>5</v>
          </cell>
          <cell r="J52">
            <v>2</v>
          </cell>
          <cell r="L52">
            <v>0</v>
          </cell>
          <cell r="N52">
            <v>0</v>
          </cell>
        </row>
        <row r="53">
          <cell r="F53">
            <v>164</v>
          </cell>
          <cell r="H53">
            <v>329</v>
          </cell>
          <cell r="J53">
            <v>248</v>
          </cell>
          <cell r="L53">
            <v>0</v>
          </cell>
          <cell r="N53">
            <v>0</v>
          </cell>
        </row>
        <row r="54">
          <cell r="F54">
            <v>383</v>
          </cell>
          <cell r="H54">
            <v>0</v>
          </cell>
          <cell r="J54">
            <v>400</v>
          </cell>
          <cell r="L54">
            <v>0</v>
          </cell>
          <cell r="N54">
            <v>0</v>
          </cell>
        </row>
        <row r="55">
          <cell r="F55">
            <v>955</v>
          </cell>
          <cell r="H55">
            <v>400</v>
          </cell>
          <cell r="J55">
            <v>1539</v>
          </cell>
          <cell r="L55">
            <v>0</v>
          </cell>
          <cell r="N55">
            <v>0</v>
          </cell>
        </row>
        <row r="56">
          <cell r="F56">
            <v>90</v>
          </cell>
          <cell r="H56">
            <v>0</v>
          </cell>
          <cell r="J56">
            <v>33</v>
          </cell>
          <cell r="L56">
            <v>0</v>
          </cell>
          <cell r="N56">
            <v>3</v>
          </cell>
        </row>
        <row r="57">
          <cell r="F57">
            <v>440</v>
          </cell>
          <cell r="H57">
            <v>0</v>
          </cell>
          <cell r="J57">
            <v>400</v>
          </cell>
          <cell r="L57">
            <v>0</v>
          </cell>
          <cell r="N57">
            <v>0</v>
          </cell>
        </row>
        <row r="58">
          <cell r="F58">
            <v>51</v>
          </cell>
          <cell r="H58">
            <v>78</v>
          </cell>
          <cell r="J58">
            <v>61</v>
          </cell>
          <cell r="L58">
            <v>0</v>
          </cell>
          <cell r="N58">
            <v>5</v>
          </cell>
        </row>
        <row r="59">
          <cell r="F59">
            <v>1369</v>
          </cell>
          <cell r="H59">
            <v>0</v>
          </cell>
          <cell r="J59">
            <v>38</v>
          </cell>
          <cell r="L59">
            <v>0</v>
          </cell>
          <cell r="N59">
            <v>1326</v>
          </cell>
        </row>
        <row r="60">
          <cell r="F60">
            <v>187</v>
          </cell>
          <cell r="H60">
            <v>28</v>
          </cell>
          <cell r="J60">
            <v>90</v>
          </cell>
          <cell r="L60">
            <v>0</v>
          </cell>
          <cell r="N60">
            <v>0</v>
          </cell>
        </row>
        <row r="61">
          <cell r="F61">
            <v>875</v>
          </cell>
          <cell r="H61">
            <v>485</v>
          </cell>
          <cell r="J61">
            <v>246</v>
          </cell>
          <cell r="L61">
            <v>0</v>
          </cell>
          <cell r="N61">
            <v>0</v>
          </cell>
        </row>
        <row r="62">
          <cell r="F62">
            <v>172</v>
          </cell>
          <cell r="H62">
            <v>764</v>
          </cell>
          <cell r="J62">
            <v>62</v>
          </cell>
          <cell r="L62">
            <v>19</v>
          </cell>
          <cell r="N62">
            <v>271</v>
          </cell>
        </row>
        <row r="63">
          <cell r="F63">
            <v>87</v>
          </cell>
          <cell r="H63">
            <v>114</v>
          </cell>
          <cell r="J63">
            <v>67</v>
          </cell>
          <cell r="L63">
            <v>0</v>
          </cell>
          <cell r="N63">
            <v>8</v>
          </cell>
        </row>
        <row r="64">
          <cell r="F64">
            <v>73</v>
          </cell>
          <cell r="H64">
            <v>131</v>
          </cell>
          <cell r="J64">
            <v>77</v>
          </cell>
          <cell r="L64">
            <v>0</v>
          </cell>
          <cell r="N64">
            <v>0</v>
          </cell>
        </row>
        <row r="65">
          <cell r="F65">
            <v>88</v>
          </cell>
          <cell r="H65">
            <v>124</v>
          </cell>
          <cell r="J65">
            <v>76</v>
          </cell>
          <cell r="L65">
            <v>0</v>
          </cell>
          <cell r="N65">
            <v>0</v>
          </cell>
        </row>
        <row r="66">
          <cell r="F66">
            <v>485</v>
          </cell>
          <cell r="H66">
            <v>24</v>
          </cell>
          <cell r="J66">
            <v>158</v>
          </cell>
          <cell r="L66">
            <v>0</v>
          </cell>
          <cell r="N66">
            <v>24</v>
          </cell>
        </row>
        <row r="67">
          <cell r="F67">
            <v>0</v>
          </cell>
          <cell r="H67">
            <v>0</v>
          </cell>
          <cell r="J67">
            <v>0</v>
          </cell>
          <cell r="L67">
            <v>0</v>
          </cell>
          <cell r="N67">
            <v>0</v>
          </cell>
        </row>
        <row r="68">
          <cell r="F68">
            <v>218</v>
          </cell>
          <cell r="H68">
            <v>0</v>
          </cell>
          <cell r="J68">
            <v>46</v>
          </cell>
          <cell r="L68">
            <v>0</v>
          </cell>
          <cell r="N68">
            <v>18</v>
          </cell>
        </row>
        <row r="69">
          <cell r="F69">
            <v>50</v>
          </cell>
          <cell r="H69">
            <v>48</v>
          </cell>
          <cell r="J69">
            <v>13</v>
          </cell>
          <cell r="L69">
            <v>0</v>
          </cell>
          <cell r="N69">
            <v>0</v>
          </cell>
        </row>
        <row r="70">
          <cell r="F70">
            <v>102</v>
          </cell>
          <cell r="H70">
            <v>0</v>
          </cell>
          <cell r="J70">
            <v>112</v>
          </cell>
          <cell r="L70">
            <v>2</v>
          </cell>
          <cell r="N70">
            <v>0</v>
          </cell>
        </row>
        <row r="71">
          <cell r="F71">
            <v>269</v>
          </cell>
          <cell r="H71">
            <v>0</v>
          </cell>
          <cell r="J71">
            <v>157</v>
          </cell>
          <cell r="L71">
            <v>0</v>
          </cell>
          <cell r="N71">
            <v>0</v>
          </cell>
        </row>
        <row r="72">
          <cell r="F72">
            <v>29</v>
          </cell>
          <cell r="H72">
            <v>0</v>
          </cell>
          <cell r="J72">
            <v>30</v>
          </cell>
          <cell r="L72">
            <v>0</v>
          </cell>
          <cell r="N72">
            <v>93</v>
          </cell>
        </row>
        <row r="73">
          <cell r="F73">
            <v>16</v>
          </cell>
          <cell r="H73">
            <v>0</v>
          </cell>
          <cell r="J73">
            <v>10</v>
          </cell>
          <cell r="L73">
            <v>0</v>
          </cell>
          <cell r="N73">
            <v>0</v>
          </cell>
        </row>
        <row r="74">
          <cell r="F74">
            <v>88</v>
          </cell>
          <cell r="H74">
            <v>5</v>
          </cell>
          <cell r="J74">
            <v>34</v>
          </cell>
          <cell r="L74">
            <v>0</v>
          </cell>
          <cell r="N74">
            <v>1</v>
          </cell>
        </row>
        <row r="75">
          <cell r="F75">
            <v>44</v>
          </cell>
          <cell r="H75">
            <v>138</v>
          </cell>
          <cell r="J75">
            <v>7</v>
          </cell>
          <cell r="L75">
            <v>0</v>
          </cell>
          <cell r="N75">
            <v>0</v>
          </cell>
        </row>
        <row r="76">
          <cell r="F76">
            <v>11</v>
          </cell>
          <cell r="H76">
            <v>2</v>
          </cell>
          <cell r="J76">
            <v>2</v>
          </cell>
          <cell r="L76">
            <v>0</v>
          </cell>
          <cell r="N76">
            <v>0</v>
          </cell>
        </row>
        <row r="77">
          <cell r="F77">
            <v>37</v>
          </cell>
          <cell r="H77">
            <v>132</v>
          </cell>
          <cell r="J77">
            <v>6</v>
          </cell>
          <cell r="L77">
            <v>0</v>
          </cell>
          <cell r="N77">
            <v>0</v>
          </cell>
        </row>
        <row r="78">
          <cell r="F78">
            <v>7</v>
          </cell>
          <cell r="H78">
            <v>0</v>
          </cell>
          <cell r="J78">
            <v>12</v>
          </cell>
          <cell r="L78">
            <v>0</v>
          </cell>
          <cell r="N78">
            <v>0</v>
          </cell>
        </row>
        <row r="79">
          <cell r="F79">
            <v>14</v>
          </cell>
          <cell r="H79">
            <v>36</v>
          </cell>
          <cell r="J79">
            <v>47</v>
          </cell>
          <cell r="L79">
            <v>0</v>
          </cell>
          <cell r="N79">
            <v>6</v>
          </cell>
        </row>
        <row r="80">
          <cell r="F80">
            <v>0</v>
          </cell>
          <cell r="H80">
            <v>0</v>
          </cell>
          <cell r="J80">
            <v>0</v>
          </cell>
          <cell r="L80">
            <v>0</v>
          </cell>
          <cell r="N80">
            <v>0</v>
          </cell>
        </row>
        <row r="81">
          <cell r="F81">
            <v>26</v>
          </cell>
          <cell r="H81">
            <v>24</v>
          </cell>
          <cell r="J81">
            <v>13</v>
          </cell>
          <cell r="L81">
            <v>0</v>
          </cell>
          <cell r="N81">
            <v>48</v>
          </cell>
        </row>
        <row r="82">
          <cell r="F82">
            <v>231</v>
          </cell>
          <cell r="H82">
            <v>124</v>
          </cell>
          <cell r="J82">
            <v>212</v>
          </cell>
          <cell r="L82">
            <v>0</v>
          </cell>
          <cell r="N82">
            <v>0</v>
          </cell>
        </row>
        <row r="83">
          <cell r="F83">
            <v>0</v>
          </cell>
          <cell r="H83">
            <v>0</v>
          </cell>
          <cell r="J83">
            <v>2</v>
          </cell>
          <cell r="L83">
            <v>0</v>
          </cell>
          <cell r="N83">
            <v>24</v>
          </cell>
        </row>
        <row r="84">
          <cell r="F84">
            <v>25</v>
          </cell>
          <cell r="H84">
            <v>7</v>
          </cell>
          <cell r="J84">
            <v>12</v>
          </cell>
          <cell r="L84">
            <v>0</v>
          </cell>
          <cell r="N84">
            <v>0</v>
          </cell>
        </row>
        <row r="85">
          <cell r="F85">
            <v>62</v>
          </cell>
          <cell r="H85">
            <v>356</v>
          </cell>
          <cell r="J85">
            <v>4</v>
          </cell>
          <cell r="L85">
            <v>1</v>
          </cell>
          <cell r="N85">
            <v>0</v>
          </cell>
        </row>
        <row r="86">
          <cell r="F86">
            <v>122</v>
          </cell>
          <cell r="H86">
            <v>0</v>
          </cell>
          <cell r="J86">
            <v>36</v>
          </cell>
          <cell r="L86">
            <v>0</v>
          </cell>
          <cell r="N86">
            <v>0</v>
          </cell>
        </row>
      </sheetData>
      <sheetData sheetId="4"/>
      <sheetData sheetId="5"/>
      <sheetData sheetId="6">
        <row r="49">
          <cell r="D49">
            <v>20591</v>
          </cell>
          <cell r="F49">
            <v>26715</v>
          </cell>
          <cell r="H49">
            <v>0</v>
          </cell>
          <cell r="J49">
            <v>23551</v>
          </cell>
          <cell r="L49">
            <v>106</v>
          </cell>
          <cell r="N49">
            <v>642</v>
          </cell>
        </row>
        <row r="50">
          <cell r="D50">
            <v>2073</v>
          </cell>
          <cell r="F50">
            <v>153</v>
          </cell>
          <cell r="H50">
            <v>39</v>
          </cell>
          <cell r="J50">
            <v>59</v>
          </cell>
          <cell r="L50">
            <v>1</v>
          </cell>
          <cell r="N50">
            <v>0</v>
          </cell>
        </row>
        <row r="51">
          <cell r="D51">
            <v>1813</v>
          </cell>
          <cell r="F51">
            <v>407</v>
          </cell>
          <cell r="H51">
            <v>152</v>
          </cell>
          <cell r="J51">
            <v>265</v>
          </cell>
          <cell r="L51">
            <v>0</v>
          </cell>
          <cell r="N51">
            <v>5</v>
          </cell>
        </row>
        <row r="52">
          <cell r="D52">
            <v>959</v>
          </cell>
          <cell r="F52">
            <v>79</v>
          </cell>
          <cell r="H52">
            <v>18</v>
          </cell>
          <cell r="J52">
            <v>566</v>
          </cell>
          <cell r="L52">
            <v>0</v>
          </cell>
          <cell r="N52">
            <v>0</v>
          </cell>
        </row>
        <row r="53">
          <cell r="D53">
            <v>4275</v>
          </cell>
          <cell r="F53">
            <v>998</v>
          </cell>
          <cell r="H53">
            <v>1627</v>
          </cell>
          <cell r="J53">
            <v>1062</v>
          </cell>
          <cell r="L53">
            <v>0</v>
          </cell>
          <cell r="N53">
            <v>0</v>
          </cell>
        </row>
        <row r="54">
          <cell r="D54">
            <v>39986</v>
          </cell>
          <cell r="F54">
            <v>18518</v>
          </cell>
          <cell r="H54">
            <v>0</v>
          </cell>
          <cell r="J54">
            <v>24574</v>
          </cell>
          <cell r="L54">
            <v>0</v>
          </cell>
          <cell r="N54">
            <v>0</v>
          </cell>
        </row>
        <row r="55">
          <cell r="D55">
            <v>10378</v>
          </cell>
          <cell r="F55">
            <v>3287</v>
          </cell>
          <cell r="H55">
            <v>398</v>
          </cell>
          <cell r="J55">
            <v>4317</v>
          </cell>
          <cell r="L55">
            <v>0</v>
          </cell>
          <cell r="N55">
            <v>0</v>
          </cell>
        </row>
        <row r="56">
          <cell r="D56">
            <v>631</v>
          </cell>
          <cell r="F56">
            <v>140</v>
          </cell>
          <cell r="H56">
            <v>0</v>
          </cell>
          <cell r="J56">
            <v>122</v>
          </cell>
          <cell r="L56">
            <v>0</v>
          </cell>
          <cell r="N56">
            <v>2</v>
          </cell>
        </row>
        <row r="57">
          <cell r="D57">
            <v>140</v>
          </cell>
          <cell r="F57">
            <v>35</v>
          </cell>
          <cell r="H57">
            <v>0</v>
          </cell>
          <cell r="J57">
            <v>1</v>
          </cell>
          <cell r="L57">
            <v>0</v>
          </cell>
          <cell r="N57">
            <v>0</v>
          </cell>
        </row>
        <row r="58">
          <cell r="D58">
            <v>2412</v>
          </cell>
          <cell r="F58">
            <v>616</v>
          </cell>
          <cell r="H58">
            <v>438</v>
          </cell>
          <cell r="J58">
            <v>472</v>
          </cell>
          <cell r="L58">
            <v>7</v>
          </cell>
          <cell r="N58">
            <v>27</v>
          </cell>
        </row>
        <row r="59">
          <cell r="D59">
            <v>43911</v>
          </cell>
          <cell r="F59">
            <v>14947</v>
          </cell>
          <cell r="H59">
            <v>0</v>
          </cell>
          <cell r="J59">
            <v>18141</v>
          </cell>
          <cell r="L59">
            <v>0</v>
          </cell>
          <cell r="N59">
            <v>4967</v>
          </cell>
        </row>
        <row r="60">
          <cell r="D60">
            <v>4896</v>
          </cell>
          <cell r="F60">
            <v>1458</v>
          </cell>
          <cell r="H60">
            <v>34</v>
          </cell>
          <cell r="J60">
            <v>1126</v>
          </cell>
          <cell r="L60">
            <v>86</v>
          </cell>
          <cell r="N60">
            <v>0</v>
          </cell>
        </row>
        <row r="61">
          <cell r="D61">
            <v>3770</v>
          </cell>
          <cell r="F61">
            <v>1099</v>
          </cell>
          <cell r="H61">
            <v>1144</v>
          </cell>
          <cell r="J61">
            <v>500</v>
          </cell>
          <cell r="L61">
            <v>0</v>
          </cell>
          <cell r="N61">
            <v>0</v>
          </cell>
        </row>
        <row r="62">
          <cell r="D62">
            <v>11466</v>
          </cell>
          <cell r="F62">
            <v>12085</v>
          </cell>
          <cell r="H62">
            <v>2170</v>
          </cell>
          <cell r="J62">
            <v>11023</v>
          </cell>
          <cell r="L62">
            <v>6</v>
          </cell>
          <cell r="N62">
            <v>255</v>
          </cell>
        </row>
        <row r="63">
          <cell r="D63">
            <v>2765</v>
          </cell>
          <cell r="F63">
            <v>889</v>
          </cell>
          <cell r="H63">
            <v>806</v>
          </cell>
          <cell r="J63">
            <v>569</v>
          </cell>
          <cell r="L63">
            <v>4</v>
          </cell>
          <cell r="N63">
            <v>20</v>
          </cell>
        </row>
        <row r="64">
          <cell r="D64">
            <v>851</v>
          </cell>
          <cell r="F64">
            <v>150</v>
          </cell>
          <cell r="H64">
            <v>96</v>
          </cell>
          <cell r="J64">
            <v>184</v>
          </cell>
          <cell r="L64">
            <v>0</v>
          </cell>
          <cell r="N64">
            <v>3</v>
          </cell>
        </row>
        <row r="65">
          <cell r="D65">
            <v>1022</v>
          </cell>
          <cell r="F65">
            <v>16</v>
          </cell>
          <cell r="H65">
            <v>20</v>
          </cell>
          <cell r="J65">
            <v>15</v>
          </cell>
          <cell r="L65">
            <v>0</v>
          </cell>
          <cell r="N65">
            <v>0</v>
          </cell>
        </row>
        <row r="66">
          <cell r="D66">
            <v>6681</v>
          </cell>
          <cell r="F66">
            <v>696</v>
          </cell>
          <cell r="H66">
            <v>370</v>
          </cell>
          <cell r="J66">
            <v>264</v>
          </cell>
          <cell r="L66">
            <v>0</v>
          </cell>
          <cell r="N66">
            <v>20</v>
          </cell>
        </row>
        <row r="67">
          <cell r="D67">
            <v>221681</v>
          </cell>
          <cell r="F67">
            <v>315554</v>
          </cell>
          <cell r="H67">
            <v>0</v>
          </cell>
          <cell r="J67">
            <v>294536</v>
          </cell>
          <cell r="L67">
            <v>0</v>
          </cell>
          <cell r="N67">
            <v>0</v>
          </cell>
        </row>
        <row r="68">
          <cell r="D68">
            <v>6119</v>
          </cell>
          <cell r="F68">
            <v>1270</v>
          </cell>
          <cell r="H68">
            <v>0</v>
          </cell>
          <cell r="J68">
            <v>401</v>
          </cell>
          <cell r="L68">
            <v>0</v>
          </cell>
          <cell r="N68">
            <v>69</v>
          </cell>
        </row>
        <row r="69">
          <cell r="D69">
            <v>7730</v>
          </cell>
          <cell r="F69">
            <v>233</v>
          </cell>
          <cell r="H69">
            <v>318</v>
          </cell>
          <cell r="J69">
            <v>91</v>
          </cell>
          <cell r="L69">
            <v>9</v>
          </cell>
          <cell r="N69">
            <v>16</v>
          </cell>
        </row>
        <row r="70">
          <cell r="D70">
            <v>37230</v>
          </cell>
          <cell r="F70">
            <v>52464</v>
          </cell>
          <cell r="H70">
            <v>55</v>
          </cell>
          <cell r="J70">
            <v>25236</v>
          </cell>
          <cell r="L70">
            <v>1009</v>
          </cell>
          <cell r="N70">
            <v>0</v>
          </cell>
        </row>
        <row r="71">
          <cell r="D71">
            <v>384</v>
          </cell>
          <cell r="F71">
            <v>92</v>
          </cell>
          <cell r="H71">
            <v>0</v>
          </cell>
          <cell r="J71">
            <v>98</v>
          </cell>
          <cell r="L71">
            <v>0</v>
          </cell>
          <cell r="N71">
            <v>0</v>
          </cell>
        </row>
        <row r="72">
          <cell r="D72">
            <v>1225</v>
          </cell>
          <cell r="F72">
            <v>326</v>
          </cell>
          <cell r="H72">
            <v>0</v>
          </cell>
          <cell r="J72">
            <v>59</v>
          </cell>
          <cell r="L72">
            <v>0</v>
          </cell>
          <cell r="N72">
            <v>110</v>
          </cell>
        </row>
        <row r="73">
          <cell r="D73">
            <v>752</v>
          </cell>
          <cell r="F73">
            <v>130</v>
          </cell>
          <cell r="H73">
            <v>0</v>
          </cell>
          <cell r="J73">
            <v>80</v>
          </cell>
          <cell r="L73">
            <v>0</v>
          </cell>
          <cell r="N73">
            <v>2</v>
          </cell>
        </row>
        <row r="74">
          <cell r="D74">
            <v>1609</v>
          </cell>
          <cell r="F74">
            <v>434</v>
          </cell>
          <cell r="H74">
            <v>3</v>
          </cell>
          <cell r="J74">
            <v>375</v>
          </cell>
          <cell r="L74">
            <v>0</v>
          </cell>
          <cell r="N74">
            <v>6</v>
          </cell>
        </row>
        <row r="75">
          <cell r="D75">
            <v>2343</v>
          </cell>
          <cell r="F75">
            <v>362</v>
          </cell>
          <cell r="H75">
            <v>352</v>
          </cell>
          <cell r="J75">
            <v>226</v>
          </cell>
          <cell r="L75">
            <v>0</v>
          </cell>
          <cell r="N75">
            <v>9</v>
          </cell>
        </row>
        <row r="76">
          <cell r="D76">
            <v>376</v>
          </cell>
          <cell r="F76">
            <v>266</v>
          </cell>
          <cell r="H76">
            <v>434</v>
          </cell>
          <cell r="J76">
            <v>158</v>
          </cell>
          <cell r="L76">
            <v>2</v>
          </cell>
          <cell r="N76">
            <v>0</v>
          </cell>
        </row>
        <row r="77">
          <cell r="D77">
            <v>50241</v>
          </cell>
          <cell r="F77">
            <v>30209</v>
          </cell>
          <cell r="H77">
            <v>591</v>
          </cell>
          <cell r="J77">
            <v>30495</v>
          </cell>
          <cell r="L77">
            <v>1494</v>
          </cell>
          <cell r="N77">
            <v>0</v>
          </cell>
        </row>
        <row r="78">
          <cell r="D78">
            <v>3844</v>
          </cell>
          <cell r="F78">
            <v>10774</v>
          </cell>
          <cell r="H78">
            <v>52</v>
          </cell>
          <cell r="J78">
            <v>10315</v>
          </cell>
          <cell r="L78">
            <v>417</v>
          </cell>
          <cell r="N78">
            <v>0</v>
          </cell>
        </row>
        <row r="79">
          <cell r="D79">
            <v>20117</v>
          </cell>
          <cell r="F79">
            <v>7699</v>
          </cell>
          <cell r="H79">
            <v>209</v>
          </cell>
          <cell r="J79">
            <v>7918</v>
          </cell>
          <cell r="L79">
            <v>150</v>
          </cell>
          <cell r="N79">
            <v>8</v>
          </cell>
        </row>
        <row r="80">
          <cell r="D80">
            <v>0</v>
          </cell>
          <cell r="F80">
            <v>0</v>
          </cell>
          <cell r="H80">
            <v>0</v>
          </cell>
          <cell r="J80">
            <v>0</v>
          </cell>
          <cell r="L80">
            <v>0</v>
          </cell>
          <cell r="N80">
            <v>0</v>
          </cell>
        </row>
        <row r="81">
          <cell r="D81">
            <v>608</v>
          </cell>
          <cell r="F81">
            <v>128</v>
          </cell>
          <cell r="H81">
            <v>25</v>
          </cell>
          <cell r="J81">
            <v>69</v>
          </cell>
          <cell r="L81">
            <v>0</v>
          </cell>
          <cell r="N81">
            <v>39</v>
          </cell>
        </row>
        <row r="82">
          <cell r="D82">
            <v>5672</v>
          </cell>
          <cell r="F82">
            <v>3341</v>
          </cell>
          <cell r="H82">
            <v>53</v>
          </cell>
          <cell r="J82">
            <v>3988</v>
          </cell>
          <cell r="L82">
            <v>13</v>
          </cell>
          <cell r="N82">
            <v>0</v>
          </cell>
        </row>
        <row r="83">
          <cell r="D83">
            <v>8951</v>
          </cell>
          <cell r="F83">
            <v>370</v>
          </cell>
          <cell r="H83">
            <v>60</v>
          </cell>
          <cell r="J83">
            <v>121</v>
          </cell>
          <cell r="L83">
            <v>9</v>
          </cell>
          <cell r="N83">
            <v>272</v>
          </cell>
        </row>
        <row r="84">
          <cell r="D84">
            <v>44669</v>
          </cell>
          <cell r="F84">
            <v>341</v>
          </cell>
          <cell r="H84">
            <v>15</v>
          </cell>
          <cell r="J84">
            <v>454</v>
          </cell>
          <cell r="L84">
            <v>0</v>
          </cell>
          <cell r="N84">
            <v>0</v>
          </cell>
        </row>
        <row r="85">
          <cell r="D85">
            <v>2234</v>
          </cell>
          <cell r="F85">
            <v>382</v>
          </cell>
          <cell r="H85">
            <v>1081</v>
          </cell>
          <cell r="J85">
            <v>327</v>
          </cell>
          <cell r="L85">
            <v>1</v>
          </cell>
          <cell r="N85">
            <v>0</v>
          </cell>
        </row>
        <row r="86">
          <cell r="D86">
            <v>2525</v>
          </cell>
          <cell r="F86">
            <v>73</v>
          </cell>
          <cell r="H86">
            <v>0</v>
          </cell>
          <cell r="J86">
            <v>31</v>
          </cell>
          <cell r="L86">
            <v>8</v>
          </cell>
          <cell r="N86">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0</v>
          </cell>
          <cell r="L49">
            <v>0</v>
          </cell>
          <cell r="N49">
            <v>0</v>
          </cell>
        </row>
        <row r="50">
          <cell r="F50">
            <v>30</v>
          </cell>
          <cell r="H50">
            <v>48</v>
          </cell>
          <cell r="J50">
            <v>55</v>
          </cell>
          <cell r="L50">
            <v>0</v>
          </cell>
          <cell r="N50">
            <v>0</v>
          </cell>
        </row>
        <row r="51">
          <cell r="F51">
            <v>11</v>
          </cell>
          <cell r="H51">
            <v>5</v>
          </cell>
          <cell r="J51">
            <v>4</v>
          </cell>
          <cell r="L51">
            <v>0</v>
          </cell>
          <cell r="N51">
            <v>0</v>
          </cell>
        </row>
        <row r="52">
          <cell r="F52">
            <v>13</v>
          </cell>
          <cell r="H52">
            <v>3</v>
          </cell>
          <cell r="J52">
            <v>3</v>
          </cell>
          <cell r="L52">
            <v>0</v>
          </cell>
          <cell r="N52">
            <v>1</v>
          </cell>
        </row>
        <row r="53">
          <cell r="F53">
            <v>94</v>
          </cell>
          <cell r="H53">
            <v>255</v>
          </cell>
          <cell r="J53">
            <v>335</v>
          </cell>
          <cell r="L53">
            <v>0</v>
          </cell>
          <cell r="N53">
            <v>0</v>
          </cell>
        </row>
        <row r="54">
          <cell r="F54">
            <v>78</v>
          </cell>
          <cell r="H54">
            <v>0</v>
          </cell>
          <cell r="J54">
            <v>29</v>
          </cell>
          <cell r="L54">
            <v>0</v>
          </cell>
          <cell r="N54">
            <v>0</v>
          </cell>
        </row>
        <row r="55">
          <cell r="F55">
            <v>977</v>
          </cell>
          <cell r="H55">
            <v>377</v>
          </cell>
          <cell r="J55">
            <v>1328</v>
          </cell>
          <cell r="L55">
            <v>0</v>
          </cell>
          <cell r="N55">
            <v>0</v>
          </cell>
        </row>
        <row r="56">
          <cell r="F56">
            <v>62</v>
          </cell>
          <cell r="H56">
            <v>0</v>
          </cell>
          <cell r="J56">
            <v>37</v>
          </cell>
          <cell r="L56">
            <v>0</v>
          </cell>
          <cell r="N56">
            <v>0</v>
          </cell>
        </row>
        <row r="57">
          <cell r="F57">
            <v>611</v>
          </cell>
          <cell r="H57">
            <v>0</v>
          </cell>
          <cell r="J57">
            <v>362</v>
          </cell>
          <cell r="L57">
            <v>0</v>
          </cell>
          <cell r="N57">
            <v>0</v>
          </cell>
        </row>
        <row r="58">
          <cell r="F58">
            <v>64</v>
          </cell>
          <cell r="H58">
            <v>85</v>
          </cell>
          <cell r="J58">
            <v>96</v>
          </cell>
          <cell r="L58">
            <v>1</v>
          </cell>
          <cell r="N58">
            <v>1</v>
          </cell>
        </row>
        <row r="59">
          <cell r="F59">
            <v>247</v>
          </cell>
          <cell r="H59">
            <v>0</v>
          </cell>
          <cell r="J59">
            <v>62</v>
          </cell>
          <cell r="L59">
            <v>0</v>
          </cell>
          <cell r="N59">
            <v>146</v>
          </cell>
        </row>
        <row r="60">
          <cell r="F60">
            <v>287</v>
          </cell>
          <cell r="H60">
            <v>14</v>
          </cell>
          <cell r="J60">
            <v>141</v>
          </cell>
          <cell r="L60">
            <v>0</v>
          </cell>
          <cell r="N60">
            <v>0</v>
          </cell>
        </row>
        <row r="61">
          <cell r="F61">
            <v>328</v>
          </cell>
          <cell r="H61">
            <v>328</v>
          </cell>
          <cell r="J61">
            <v>328</v>
          </cell>
          <cell r="L61">
            <v>0</v>
          </cell>
          <cell r="N61">
            <v>0</v>
          </cell>
        </row>
        <row r="62">
          <cell r="F62">
            <v>229</v>
          </cell>
          <cell r="H62">
            <v>645</v>
          </cell>
          <cell r="J62">
            <v>169</v>
          </cell>
          <cell r="L62">
            <v>18</v>
          </cell>
          <cell r="N62">
            <v>106</v>
          </cell>
        </row>
        <row r="63">
          <cell r="F63">
            <v>75</v>
          </cell>
          <cell r="H63">
            <v>66</v>
          </cell>
          <cell r="J63">
            <v>55</v>
          </cell>
          <cell r="L63">
            <v>0</v>
          </cell>
          <cell r="N63">
            <v>22</v>
          </cell>
        </row>
        <row r="64">
          <cell r="F64">
            <v>78</v>
          </cell>
          <cell r="H64">
            <v>63</v>
          </cell>
          <cell r="J64">
            <v>22</v>
          </cell>
          <cell r="L64">
            <v>0</v>
          </cell>
          <cell r="N64">
            <v>0</v>
          </cell>
        </row>
        <row r="65">
          <cell r="F65">
            <v>98</v>
          </cell>
          <cell r="H65">
            <v>152</v>
          </cell>
          <cell r="J65">
            <v>149</v>
          </cell>
          <cell r="L65">
            <v>0</v>
          </cell>
          <cell r="N65">
            <v>0</v>
          </cell>
        </row>
        <row r="66">
          <cell r="F66">
            <v>244</v>
          </cell>
          <cell r="H66">
            <v>44</v>
          </cell>
          <cell r="J66">
            <v>64</v>
          </cell>
          <cell r="L66">
            <v>0</v>
          </cell>
          <cell r="N66">
            <v>3</v>
          </cell>
        </row>
        <row r="67">
          <cell r="F67">
            <v>0</v>
          </cell>
          <cell r="H67">
            <v>0</v>
          </cell>
          <cell r="J67">
            <v>0</v>
          </cell>
          <cell r="L67">
            <v>0</v>
          </cell>
          <cell r="N67">
            <v>0</v>
          </cell>
        </row>
        <row r="68">
          <cell r="F68">
            <v>323</v>
          </cell>
          <cell r="H68">
            <v>0</v>
          </cell>
          <cell r="J68">
            <v>41</v>
          </cell>
          <cell r="L68">
            <v>0</v>
          </cell>
          <cell r="N68">
            <v>3</v>
          </cell>
        </row>
        <row r="69">
          <cell r="F69">
            <v>59</v>
          </cell>
          <cell r="H69">
            <v>57</v>
          </cell>
          <cell r="J69">
            <v>8</v>
          </cell>
          <cell r="L69">
            <v>0</v>
          </cell>
          <cell r="N69">
            <v>0</v>
          </cell>
        </row>
        <row r="70">
          <cell r="F70">
            <v>116</v>
          </cell>
          <cell r="H70">
            <v>0</v>
          </cell>
          <cell r="J70">
            <v>106</v>
          </cell>
          <cell r="L70">
            <v>5</v>
          </cell>
          <cell r="N70">
            <v>0</v>
          </cell>
        </row>
        <row r="71">
          <cell r="F71">
            <v>256</v>
          </cell>
          <cell r="H71">
            <v>0</v>
          </cell>
          <cell r="J71">
            <v>176</v>
          </cell>
          <cell r="L71">
            <v>0</v>
          </cell>
          <cell r="N71">
            <v>0</v>
          </cell>
        </row>
        <row r="72">
          <cell r="F72">
            <v>79</v>
          </cell>
          <cell r="H72">
            <v>6</v>
          </cell>
          <cell r="J72">
            <v>38</v>
          </cell>
          <cell r="L72">
            <v>3</v>
          </cell>
          <cell r="N72">
            <v>152</v>
          </cell>
        </row>
        <row r="73">
          <cell r="F73">
            <v>83</v>
          </cell>
          <cell r="H73">
            <v>0</v>
          </cell>
          <cell r="J73">
            <v>25</v>
          </cell>
          <cell r="L73">
            <v>0</v>
          </cell>
          <cell r="N73">
            <v>35</v>
          </cell>
        </row>
        <row r="74">
          <cell r="F74">
            <v>118</v>
          </cell>
          <cell r="H74">
            <v>5</v>
          </cell>
          <cell r="J74">
            <v>60</v>
          </cell>
          <cell r="L74">
            <v>0</v>
          </cell>
          <cell r="N74">
            <v>7</v>
          </cell>
        </row>
        <row r="75">
          <cell r="F75">
            <v>7</v>
          </cell>
          <cell r="H75">
            <v>214</v>
          </cell>
          <cell r="J75">
            <v>16</v>
          </cell>
          <cell r="L75">
            <v>2</v>
          </cell>
          <cell r="N75">
            <v>40</v>
          </cell>
        </row>
        <row r="76">
          <cell r="F76">
            <v>13</v>
          </cell>
          <cell r="H76">
            <v>11</v>
          </cell>
          <cell r="J76">
            <v>1</v>
          </cell>
          <cell r="L76">
            <v>0</v>
          </cell>
          <cell r="N76">
            <v>0</v>
          </cell>
        </row>
        <row r="77">
          <cell r="F77">
            <v>45</v>
          </cell>
          <cell r="H77">
            <v>-35</v>
          </cell>
          <cell r="J77">
            <v>5</v>
          </cell>
          <cell r="L77">
            <v>0</v>
          </cell>
          <cell r="N77">
            <v>0</v>
          </cell>
        </row>
        <row r="78">
          <cell r="F78">
            <v>2</v>
          </cell>
          <cell r="H78">
            <v>0</v>
          </cell>
          <cell r="J78">
            <v>7</v>
          </cell>
          <cell r="L78">
            <v>0</v>
          </cell>
          <cell r="N78">
            <v>0</v>
          </cell>
        </row>
        <row r="79">
          <cell r="F79">
            <v>55</v>
          </cell>
          <cell r="H79">
            <v>113</v>
          </cell>
          <cell r="J79">
            <v>38</v>
          </cell>
          <cell r="L79">
            <v>0</v>
          </cell>
          <cell r="N79">
            <v>46</v>
          </cell>
        </row>
        <row r="80">
          <cell r="F80">
            <v>17</v>
          </cell>
          <cell r="H80">
            <v>0</v>
          </cell>
          <cell r="J80">
            <v>4</v>
          </cell>
          <cell r="L80">
            <v>0</v>
          </cell>
          <cell r="N80">
            <v>0</v>
          </cell>
        </row>
        <row r="81">
          <cell r="F81">
            <v>37</v>
          </cell>
          <cell r="H81">
            <v>13</v>
          </cell>
          <cell r="J81">
            <v>18</v>
          </cell>
          <cell r="L81">
            <v>0</v>
          </cell>
          <cell r="N81">
            <v>16</v>
          </cell>
        </row>
        <row r="82">
          <cell r="F82">
            <v>90</v>
          </cell>
          <cell r="H82">
            <v>203</v>
          </cell>
          <cell r="J82">
            <v>117</v>
          </cell>
          <cell r="L82">
            <v>0</v>
          </cell>
          <cell r="N82">
            <v>0</v>
          </cell>
        </row>
        <row r="83">
          <cell r="F83">
            <v>23</v>
          </cell>
          <cell r="H83">
            <v>0</v>
          </cell>
          <cell r="J83">
            <v>1</v>
          </cell>
          <cell r="L83">
            <v>0</v>
          </cell>
          <cell r="N83">
            <v>1</v>
          </cell>
        </row>
        <row r="84">
          <cell r="F84">
            <v>205</v>
          </cell>
          <cell r="H84">
            <v>7</v>
          </cell>
          <cell r="J84">
            <v>24</v>
          </cell>
          <cell r="L84">
            <v>0</v>
          </cell>
          <cell r="N84">
            <v>0</v>
          </cell>
        </row>
        <row r="85">
          <cell r="F85">
            <v>70</v>
          </cell>
          <cell r="H85">
            <v>338</v>
          </cell>
          <cell r="J85">
            <v>65</v>
          </cell>
          <cell r="L85">
            <v>2</v>
          </cell>
          <cell r="N85">
            <v>0</v>
          </cell>
        </row>
        <row r="86">
          <cell r="F86">
            <v>317</v>
          </cell>
          <cell r="H86">
            <v>0</v>
          </cell>
          <cell r="J86">
            <v>23</v>
          </cell>
          <cell r="L86">
            <v>0</v>
          </cell>
          <cell r="N86">
            <v>0</v>
          </cell>
        </row>
      </sheetData>
      <sheetData sheetId="4"/>
      <sheetData sheetId="5"/>
      <sheetData sheetId="6">
        <row r="49">
          <cell r="F49">
            <v>22813</v>
          </cell>
          <cell r="H49">
            <v>0</v>
          </cell>
          <cell r="J49">
            <v>22391</v>
          </cell>
          <cell r="L49">
            <v>58</v>
          </cell>
          <cell r="N49">
            <v>730</v>
          </cell>
        </row>
        <row r="50">
          <cell r="F50">
            <v>119</v>
          </cell>
          <cell r="H50">
            <v>36</v>
          </cell>
          <cell r="J50">
            <v>44</v>
          </cell>
          <cell r="L50">
            <v>0</v>
          </cell>
          <cell r="N50">
            <v>0</v>
          </cell>
        </row>
        <row r="51">
          <cell r="F51">
            <v>355</v>
          </cell>
          <cell r="H51">
            <v>169</v>
          </cell>
          <cell r="J51">
            <v>168</v>
          </cell>
          <cell r="L51">
            <v>0</v>
          </cell>
          <cell r="N51">
            <v>8</v>
          </cell>
        </row>
        <row r="52">
          <cell r="F52">
            <v>369</v>
          </cell>
          <cell r="H52">
            <v>33</v>
          </cell>
          <cell r="J52">
            <v>333</v>
          </cell>
          <cell r="L52">
            <v>0</v>
          </cell>
          <cell r="N52">
            <v>0</v>
          </cell>
        </row>
        <row r="53">
          <cell r="F53">
            <v>820</v>
          </cell>
          <cell r="H53">
            <v>2240</v>
          </cell>
          <cell r="J53">
            <v>1223</v>
          </cell>
          <cell r="L53">
            <v>0</v>
          </cell>
          <cell r="N53">
            <v>0</v>
          </cell>
        </row>
        <row r="54">
          <cell r="F54">
            <v>41513</v>
          </cell>
          <cell r="H54">
            <v>0</v>
          </cell>
          <cell r="J54">
            <v>24522</v>
          </cell>
          <cell r="L54">
            <v>0</v>
          </cell>
          <cell r="N54">
            <v>0</v>
          </cell>
        </row>
        <row r="55">
          <cell r="F55">
            <v>3444</v>
          </cell>
          <cell r="H55">
            <v>606</v>
          </cell>
          <cell r="J55">
            <v>3965</v>
          </cell>
          <cell r="L55">
            <v>0</v>
          </cell>
          <cell r="N55">
            <v>0</v>
          </cell>
        </row>
        <row r="56">
          <cell r="F56">
            <v>180</v>
          </cell>
          <cell r="H56">
            <v>0</v>
          </cell>
          <cell r="J56">
            <v>126</v>
          </cell>
          <cell r="L56">
            <v>0</v>
          </cell>
          <cell r="N56">
            <v>2</v>
          </cell>
        </row>
        <row r="57">
          <cell r="F57">
            <v>38</v>
          </cell>
          <cell r="H57">
            <v>0</v>
          </cell>
          <cell r="J57">
            <v>13</v>
          </cell>
          <cell r="L57">
            <v>0</v>
          </cell>
          <cell r="N57">
            <v>0</v>
          </cell>
        </row>
        <row r="58">
          <cell r="F58">
            <v>407</v>
          </cell>
          <cell r="H58">
            <v>431</v>
          </cell>
          <cell r="J58">
            <v>625</v>
          </cell>
          <cell r="L58">
            <v>2</v>
          </cell>
          <cell r="N58">
            <v>21</v>
          </cell>
        </row>
        <row r="59">
          <cell r="F59">
            <v>14944</v>
          </cell>
          <cell r="H59">
            <v>0</v>
          </cell>
          <cell r="J59">
            <v>13393</v>
          </cell>
          <cell r="L59">
            <v>0</v>
          </cell>
          <cell r="N59">
            <v>1838</v>
          </cell>
        </row>
        <row r="60">
          <cell r="F60">
            <v>1044</v>
          </cell>
          <cell r="H60">
            <v>59</v>
          </cell>
          <cell r="J60">
            <v>1011</v>
          </cell>
          <cell r="L60">
            <v>82</v>
          </cell>
          <cell r="N60">
            <v>0</v>
          </cell>
        </row>
        <row r="61">
          <cell r="F61">
            <v>713</v>
          </cell>
          <cell r="H61">
            <v>704</v>
          </cell>
          <cell r="J61">
            <v>423</v>
          </cell>
          <cell r="L61">
            <v>0</v>
          </cell>
          <cell r="N61">
            <v>0</v>
          </cell>
        </row>
        <row r="62">
          <cell r="F62">
            <v>11420</v>
          </cell>
          <cell r="H62">
            <v>2744</v>
          </cell>
          <cell r="J62">
            <v>12640</v>
          </cell>
          <cell r="L62">
            <v>4</v>
          </cell>
          <cell r="N62">
            <v>435</v>
          </cell>
        </row>
        <row r="63">
          <cell r="F63">
            <v>848</v>
          </cell>
          <cell r="H63">
            <v>926</v>
          </cell>
          <cell r="J63">
            <v>902</v>
          </cell>
          <cell r="L63">
            <v>3</v>
          </cell>
          <cell r="N63">
            <v>11</v>
          </cell>
        </row>
        <row r="64">
          <cell r="F64">
            <v>150</v>
          </cell>
          <cell r="H64">
            <v>106</v>
          </cell>
          <cell r="J64">
            <v>94</v>
          </cell>
          <cell r="L64">
            <v>0</v>
          </cell>
          <cell r="N64">
            <v>3</v>
          </cell>
        </row>
        <row r="65">
          <cell r="F65">
            <v>11</v>
          </cell>
          <cell r="H65">
            <v>38</v>
          </cell>
          <cell r="J65">
            <v>16</v>
          </cell>
          <cell r="L65">
            <v>0</v>
          </cell>
          <cell r="N65">
            <v>0</v>
          </cell>
        </row>
        <row r="66">
          <cell r="F66">
            <v>604</v>
          </cell>
          <cell r="H66">
            <v>739</v>
          </cell>
          <cell r="J66">
            <v>613</v>
          </cell>
          <cell r="L66">
            <v>0</v>
          </cell>
          <cell r="N66">
            <v>16</v>
          </cell>
        </row>
        <row r="67">
          <cell r="F67">
            <v>325006</v>
          </cell>
          <cell r="H67">
            <v>0</v>
          </cell>
          <cell r="J67">
            <v>297086</v>
          </cell>
          <cell r="L67">
            <v>0</v>
          </cell>
          <cell r="N67">
            <v>0</v>
          </cell>
        </row>
        <row r="68">
          <cell r="F68">
            <v>1015</v>
          </cell>
          <cell r="H68">
            <v>0</v>
          </cell>
          <cell r="J68">
            <v>790</v>
          </cell>
          <cell r="L68">
            <v>93</v>
          </cell>
          <cell r="N68">
            <v>1</v>
          </cell>
        </row>
        <row r="69">
          <cell r="F69">
            <v>248</v>
          </cell>
          <cell r="H69">
            <v>450</v>
          </cell>
          <cell r="J69">
            <v>60</v>
          </cell>
          <cell r="L69">
            <v>11</v>
          </cell>
          <cell r="N69">
            <v>14</v>
          </cell>
        </row>
        <row r="70">
          <cell r="F70">
            <v>20874</v>
          </cell>
          <cell r="H70">
            <v>55</v>
          </cell>
          <cell r="J70">
            <v>53523</v>
          </cell>
          <cell r="L70">
            <v>3022</v>
          </cell>
          <cell r="N70">
            <v>0</v>
          </cell>
        </row>
        <row r="71">
          <cell r="F71">
            <v>93</v>
          </cell>
          <cell r="H71">
            <v>0</v>
          </cell>
          <cell r="J71">
            <v>93</v>
          </cell>
          <cell r="L71">
            <v>0</v>
          </cell>
          <cell r="N71">
            <v>0</v>
          </cell>
        </row>
        <row r="72">
          <cell r="F72">
            <v>141</v>
          </cell>
          <cell r="H72">
            <v>199</v>
          </cell>
          <cell r="J72">
            <v>51</v>
          </cell>
          <cell r="L72">
            <v>1</v>
          </cell>
          <cell r="N72">
            <v>10</v>
          </cell>
        </row>
        <row r="73">
          <cell r="F73">
            <v>44</v>
          </cell>
          <cell r="H73">
            <v>0</v>
          </cell>
          <cell r="J73">
            <v>135</v>
          </cell>
          <cell r="L73">
            <v>0</v>
          </cell>
          <cell r="N73">
            <v>1</v>
          </cell>
        </row>
        <row r="74">
          <cell r="F74">
            <v>449</v>
          </cell>
          <cell r="H74">
            <v>2</v>
          </cell>
          <cell r="J74">
            <v>331</v>
          </cell>
          <cell r="L74">
            <v>0</v>
          </cell>
          <cell r="N74">
            <v>26</v>
          </cell>
        </row>
        <row r="75">
          <cell r="F75">
            <v>229</v>
          </cell>
          <cell r="H75">
            <v>361</v>
          </cell>
          <cell r="J75">
            <v>116</v>
          </cell>
          <cell r="L75">
            <v>5</v>
          </cell>
          <cell r="N75">
            <v>111</v>
          </cell>
        </row>
        <row r="76">
          <cell r="F76">
            <v>188</v>
          </cell>
          <cell r="H76">
            <v>439</v>
          </cell>
          <cell r="J76">
            <v>256</v>
          </cell>
          <cell r="L76">
            <v>3</v>
          </cell>
          <cell r="N76">
            <v>0</v>
          </cell>
        </row>
        <row r="77">
          <cell r="F77">
            <v>30418</v>
          </cell>
          <cell r="H77">
            <v>369</v>
          </cell>
          <cell r="J77">
            <v>31332</v>
          </cell>
          <cell r="L77">
            <v>1532</v>
          </cell>
          <cell r="N77">
            <v>0</v>
          </cell>
        </row>
        <row r="78">
          <cell r="F78">
            <v>9028</v>
          </cell>
          <cell r="H78">
            <v>0</v>
          </cell>
          <cell r="J78">
            <v>7746</v>
          </cell>
          <cell r="L78">
            <v>493</v>
          </cell>
          <cell r="N78">
            <v>0</v>
          </cell>
        </row>
        <row r="79">
          <cell r="F79">
            <v>6492</v>
          </cell>
          <cell r="H79">
            <v>264</v>
          </cell>
          <cell r="J79">
            <v>8209</v>
          </cell>
          <cell r="L79">
            <v>0</v>
          </cell>
          <cell r="N79">
            <v>36</v>
          </cell>
        </row>
        <row r="80">
          <cell r="F80">
            <v>2604</v>
          </cell>
          <cell r="H80">
            <v>0</v>
          </cell>
          <cell r="J80">
            <v>180</v>
          </cell>
          <cell r="L80">
            <v>0</v>
          </cell>
          <cell r="N80">
            <v>0</v>
          </cell>
        </row>
        <row r="81">
          <cell r="F81">
            <v>194</v>
          </cell>
          <cell r="H81">
            <v>19</v>
          </cell>
          <cell r="J81">
            <v>155</v>
          </cell>
          <cell r="L81">
            <v>0</v>
          </cell>
          <cell r="N81">
            <v>23</v>
          </cell>
        </row>
        <row r="82">
          <cell r="F82">
            <v>4140</v>
          </cell>
          <cell r="H82">
            <v>110</v>
          </cell>
          <cell r="J82">
            <v>2753</v>
          </cell>
          <cell r="L82">
            <v>6</v>
          </cell>
          <cell r="N82">
            <v>0</v>
          </cell>
        </row>
        <row r="83">
          <cell r="F83">
            <v>565</v>
          </cell>
          <cell r="H83">
            <v>0</v>
          </cell>
          <cell r="J83">
            <v>130</v>
          </cell>
          <cell r="L83">
            <v>195</v>
          </cell>
          <cell r="N83">
            <v>27</v>
          </cell>
        </row>
        <row r="84">
          <cell r="F84">
            <v>105</v>
          </cell>
          <cell r="H84">
            <v>14</v>
          </cell>
          <cell r="J84">
            <v>104</v>
          </cell>
          <cell r="L84">
            <v>0</v>
          </cell>
          <cell r="N84">
            <v>0</v>
          </cell>
        </row>
        <row r="85">
          <cell r="F85">
            <v>515</v>
          </cell>
          <cell r="H85">
            <v>1332</v>
          </cell>
          <cell r="J85">
            <v>506</v>
          </cell>
          <cell r="L85">
            <v>3</v>
          </cell>
          <cell r="N85">
            <v>0</v>
          </cell>
        </row>
        <row r="86">
          <cell r="F86">
            <v>68</v>
          </cell>
          <cell r="H86">
            <v>0</v>
          </cell>
          <cell r="J86">
            <v>0</v>
          </cell>
          <cell r="L86">
            <v>0</v>
          </cell>
          <cell r="N86">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3</v>
          </cell>
          <cell r="L49">
            <v>0</v>
          </cell>
          <cell r="N49">
            <v>0</v>
          </cell>
          <cell r="P49">
            <v>8</v>
          </cell>
        </row>
        <row r="50">
          <cell r="F50">
            <v>40</v>
          </cell>
          <cell r="H50">
            <v>42</v>
          </cell>
          <cell r="J50">
            <v>52</v>
          </cell>
          <cell r="L50">
            <v>0</v>
          </cell>
          <cell r="N50">
            <v>0</v>
          </cell>
          <cell r="P50">
            <v>1428</v>
          </cell>
        </row>
        <row r="51">
          <cell r="F51">
            <v>29</v>
          </cell>
          <cell r="H51">
            <v>5</v>
          </cell>
          <cell r="J51">
            <v>5</v>
          </cell>
          <cell r="L51">
            <v>0</v>
          </cell>
          <cell r="N51">
            <v>0</v>
          </cell>
          <cell r="P51">
            <v>1161</v>
          </cell>
        </row>
        <row r="52">
          <cell r="F52">
            <v>16</v>
          </cell>
          <cell r="H52">
            <v>6</v>
          </cell>
          <cell r="J52">
            <v>7</v>
          </cell>
          <cell r="L52">
            <v>0</v>
          </cell>
          <cell r="N52">
            <v>0</v>
          </cell>
          <cell r="P52">
            <v>202</v>
          </cell>
        </row>
        <row r="53">
          <cell r="F53">
            <v>117</v>
          </cell>
          <cell r="H53">
            <v>239</v>
          </cell>
          <cell r="J53">
            <v>478</v>
          </cell>
          <cell r="L53">
            <v>0</v>
          </cell>
          <cell r="N53">
            <v>0</v>
          </cell>
          <cell r="P53">
            <v>5710</v>
          </cell>
        </row>
        <row r="54">
          <cell r="F54">
            <v>147</v>
          </cell>
          <cell r="H54">
            <v>0</v>
          </cell>
          <cell r="J54">
            <v>86</v>
          </cell>
          <cell r="L54">
            <v>0</v>
          </cell>
          <cell r="N54">
            <v>0</v>
          </cell>
          <cell r="P54">
            <v>3451</v>
          </cell>
        </row>
        <row r="55">
          <cell r="F55">
            <v>869</v>
          </cell>
          <cell r="H55">
            <v>331</v>
          </cell>
          <cell r="J55">
            <v>1500</v>
          </cell>
          <cell r="L55">
            <v>0</v>
          </cell>
          <cell r="N55">
            <v>0</v>
          </cell>
          <cell r="P55">
            <v>4273</v>
          </cell>
        </row>
        <row r="56">
          <cell r="F56">
            <v>124</v>
          </cell>
          <cell r="H56">
            <v>0</v>
          </cell>
          <cell r="J56">
            <v>30</v>
          </cell>
          <cell r="L56">
            <v>0</v>
          </cell>
          <cell r="N56">
            <v>0</v>
          </cell>
          <cell r="P56">
            <v>1153</v>
          </cell>
        </row>
        <row r="57">
          <cell r="F57">
            <v>469</v>
          </cell>
          <cell r="H57">
            <v>0</v>
          </cell>
          <cell r="J57">
            <v>480</v>
          </cell>
          <cell r="L57">
            <v>0</v>
          </cell>
          <cell r="N57">
            <v>0</v>
          </cell>
          <cell r="P57">
            <v>14597</v>
          </cell>
        </row>
        <row r="58">
          <cell r="F58">
            <v>61</v>
          </cell>
          <cell r="H58">
            <v>45</v>
          </cell>
          <cell r="J58">
            <v>56</v>
          </cell>
          <cell r="L58">
            <v>0</v>
          </cell>
          <cell r="N58">
            <v>2</v>
          </cell>
          <cell r="P58">
            <v>1909</v>
          </cell>
        </row>
        <row r="59">
          <cell r="F59">
            <v>219</v>
          </cell>
          <cell r="H59">
            <v>0</v>
          </cell>
          <cell r="J59">
            <v>42</v>
          </cell>
          <cell r="L59">
            <v>0</v>
          </cell>
          <cell r="N59">
            <v>152</v>
          </cell>
          <cell r="P59">
            <v>1895</v>
          </cell>
        </row>
        <row r="60">
          <cell r="F60">
            <v>114</v>
          </cell>
          <cell r="H60">
            <v>52</v>
          </cell>
          <cell r="J60">
            <v>159</v>
          </cell>
          <cell r="L60">
            <v>0</v>
          </cell>
          <cell r="N60">
            <v>0</v>
          </cell>
          <cell r="P60">
            <v>7855</v>
          </cell>
        </row>
        <row r="61">
          <cell r="F61">
            <v>399</v>
          </cell>
          <cell r="H61">
            <v>292</v>
          </cell>
          <cell r="J61">
            <v>183</v>
          </cell>
          <cell r="L61">
            <v>0</v>
          </cell>
          <cell r="N61">
            <v>1</v>
          </cell>
          <cell r="P61">
            <v>9246</v>
          </cell>
        </row>
        <row r="62">
          <cell r="F62">
            <v>173</v>
          </cell>
          <cell r="H62">
            <v>439</v>
          </cell>
          <cell r="J62">
            <v>159</v>
          </cell>
          <cell r="L62">
            <v>5</v>
          </cell>
          <cell r="N62">
            <v>29</v>
          </cell>
          <cell r="P62">
            <v>5105</v>
          </cell>
        </row>
        <row r="63">
          <cell r="F63">
            <v>66</v>
          </cell>
          <cell r="H63">
            <v>84</v>
          </cell>
          <cell r="J63">
            <v>105</v>
          </cell>
          <cell r="L63">
            <v>1</v>
          </cell>
          <cell r="N63">
            <v>4</v>
          </cell>
          <cell r="P63">
            <v>115</v>
          </cell>
        </row>
        <row r="64">
          <cell r="F64">
            <v>33</v>
          </cell>
          <cell r="H64">
            <v>55</v>
          </cell>
          <cell r="J64">
            <v>34</v>
          </cell>
          <cell r="L64">
            <v>0</v>
          </cell>
          <cell r="N64">
            <v>0</v>
          </cell>
          <cell r="P64">
            <v>1100</v>
          </cell>
        </row>
        <row r="65">
          <cell r="F65">
            <v>73</v>
          </cell>
          <cell r="H65">
            <v>103</v>
          </cell>
          <cell r="J65">
            <v>49</v>
          </cell>
          <cell r="L65">
            <v>0</v>
          </cell>
          <cell r="N65">
            <v>0</v>
          </cell>
          <cell r="P65">
            <v>4392</v>
          </cell>
        </row>
        <row r="66">
          <cell r="F66">
            <v>81</v>
          </cell>
          <cell r="H66">
            <v>31</v>
          </cell>
          <cell r="J66">
            <v>46</v>
          </cell>
          <cell r="L66">
            <v>0</v>
          </cell>
          <cell r="N66">
            <v>2</v>
          </cell>
          <cell r="P66">
            <v>2849</v>
          </cell>
        </row>
        <row r="67">
          <cell r="F67">
            <v>0</v>
          </cell>
          <cell r="H67">
            <v>0</v>
          </cell>
          <cell r="J67">
            <v>0</v>
          </cell>
          <cell r="L67">
            <v>0</v>
          </cell>
          <cell r="N67">
            <v>0</v>
          </cell>
          <cell r="P67">
            <v>0</v>
          </cell>
        </row>
        <row r="68">
          <cell r="F68">
            <v>118</v>
          </cell>
          <cell r="H68">
            <v>0</v>
          </cell>
          <cell r="J68">
            <v>164</v>
          </cell>
          <cell r="L68">
            <v>0</v>
          </cell>
          <cell r="N68">
            <v>10</v>
          </cell>
          <cell r="P68">
            <v>7908</v>
          </cell>
        </row>
        <row r="69">
          <cell r="F69">
            <v>38</v>
          </cell>
          <cell r="H69">
            <v>57</v>
          </cell>
          <cell r="J69">
            <v>14</v>
          </cell>
          <cell r="L69">
            <v>0</v>
          </cell>
          <cell r="N69">
            <v>5</v>
          </cell>
          <cell r="P69">
            <v>1696</v>
          </cell>
        </row>
        <row r="70">
          <cell r="F70">
            <v>115</v>
          </cell>
          <cell r="H70">
            <v>0</v>
          </cell>
          <cell r="J70">
            <v>116</v>
          </cell>
          <cell r="L70">
            <v>22</v>
          </cell>
          <cell r="N70">
            <v>0</v>
          </cell>
          <cell r="P70">
            <v>324</v>
          </cell>
        </row>
        <row r="71">
          <cell r="F71">
            <v>236</v>
          </cell>
          <cell r="H71">
            <v>0</v>
          </cell>
          <cell r="J71">
            <v>162</v>
          </cell>
          <cell r="L71">
            <v>0</v>
          </cell>
          <cell r="N71">
            <v>0</v>
          </cell>
          <cell r="P71">
            <v>2632</v>
          </cell>
        </row>
        <row r="72">
          <cell r="F72">
            <v>85</v>
          </cell>
          <cell r="H72">
            <v>0</v>
          </cell>
          <cell r="J72">
            <v>10</v>
          </cell>
          <cell r="L72">
            <v>0</v>
          </cell>
          <cell r="N72">
            <v>113</v>
          </cell>
          <cell r="P72">
            <v>4634</v>
          </cell>
        </row>
        <row r="73">
          <cell r="F73">
            <v>50</v>
          </cell>
          <cell r="H73">
            <v>0</v>
          </cell>
          <cell r="J73">
            <v>12</v>
          </cell>
          <cell r="L73">
            <v>0</v>
          </cell>
          <cell r="N73">
            <v>4</v>
          </cell>
          <cell r="P73">
            <v>648</v>
          </cell>
        </row>
        <row r="74">
          <cell r="F74">
            <v>85</v>
          </cell>
          <cell r="H74">
            <v>0</v>
          </cell>
          <cell r="J74">
            <v>42</v>
          </cell>
          <cell r="L74">
            <v>0</v>
          </cell>
          <cell r="N74">
            <v>9</v>
          </cell>
          <cell r="P74">
            <v>1914</v>
          </cell>
        </row>
        <row r="75">
          <cell r="F75">
            <v>26</v>
          </cell>
          <cell r="H75">
            <v>88</v>
          </cell>
          <cell r="J75">
            <v>21</v>
          </cell>
          <cell r="L75">
            <v>0</v>
          </cell>
          <cell r="N75">
            <v>1</v>
          </cell>
          <cell r="P75">
            <v>2056</v>
          </cell>
        </row>
        <row r="76">
          <cell r="F76">
            <v>15</v>
          </cell>
          <cell r="H76">
            <v>16</v>
          </cell>
          <cell r="J76">
            <v>1</v>
          </cell>
          <cell r="L76">
            <v>0</v>
          </cell>
          <cell r="N76">
            <v>0</v>
          </cell>
          <cell r="P76">
            <v>148</v>
          </cell>
        </row>
        <row r="77">
          <cell r="F77">
            <v>70</v>
          </cell>
          <cell r="H77">
            <v>-8</v>
          </cell>
          <cell r="J77">
            <v>7</v>
          </cell>
          <cell r="L77">
            <v>0</v>
          </cell>
          <cell r="N77">
            <v>0</v>
          </cell>
          <cell r="P77">
            <v>372</v>
          </cell>
        </row>
        <row r="78">
          <cell r="F78">
            <v>3</v>
          </cell>
          <cell r="H78">
            <v>0</v>
          </cell>
          <cell r="J78">
            <v>8</v>
          </cell>
          <cell r="L78">
            <v>0</v>
          </cell>
          <cell r="N78">
            <v>0</v>
          </cell>
          <cell r="P78">
            <v>556</v>
          </cell>
        </row>
        <row r="79">
          <cell r="F79">
            <v>72</v>
          </cell>
          <cell r="H79">
            <v>169</v>
          </cell>
          <cell r="J79">
            <v>26</v>
          </cell>
          <cell r="L79">
            <v>0</v>
          </cell>
          <cell r="N79">
            <v>4</v>
          </cell>
          <cell r="P79">
            <v>357</v>
          </cell>
        </row>
        <row r="80">
          <cell r="F80">
            <v>1</v>
          </cell>
          <cell r="H80">
            <v>0</v>
          </cell>
          <cell r="J80">
            <v>0</v>
          </cell>
          <cell r="L80">
            <v>0</v>
          </cell>
          <cell r="N80">
            <v>0</v>
          </cell>
          <cell r="P80">
            <v>385</v>
          </cell>
        </row>
        <row r="81">
          <cell r="F81">
            <v>28</v>
          </cell>
          <cell r="H81">
            <v>11</v>
          </cell>
          <cell r="J81">
            <v>11</v>
          </cell>
          <cell r="L81">
            <v>0</v>
          </cell>
          <cell r="N81">
            <v>18</v>
          </cell>
          <cell r="P81">
            <v>1447</v>
          </cell>
        </row>
        <row r="82">
          <cell r="F82">
            <v>132</v>
          </cell>
          <cell r="H82">
            <v>158</v>
          </cell>
          <cell r="J82">
            <v>123</v>
          </cell>
          <cell r="L82">
            <v>0</v>
          </cell>
          <cell r="N82">
            <v>0</v>
          </cell>
          <cell r="P82">
            <v>162</v>
          </cell>
        </row>
        <row r="83">
          <cell r="F83">
            <v>5</v>
          </cell>
          <cell r="H83">
            <v>0</v>
          </cell>
          <cell r="J83">
            <v>1</v>
          </cell>
          <cell r="L83">
            <v>0</v>
          </cell>
          <cell r="N83">
            <v>0</v>
          </cell>
          <cell r="P83">
            <v>179</v>
          </cell>
        </row>
        <row r="84">
          <cell r="F84">
            <v>94</v>
          </cell>
          <cell r="H84">
            <v>30</v>
          </cell>
          <cell r="J84">
            <v>25</v>
          </cell>
          <cell r="L84">
            <v>0</v>
          </cell>
          <cell r="N84">
            <v>0</v>
          </cell>
          <cell r="P84">
            <v>2714</v>
          </cell>
        </row>
        <row r="85">
          <cell r="F85">
            <v>58</v>
          </cell>
          <cell r="H85">
            <v>735</v>
          </cell>
          <cell r="J85">
            <v>25</v>
          </cell>
          <cell r="L85">
            <v>2</v>
          </cell>
          <cell r="N85">
            <v>0</v>
          </cell>
          <cell r="P85">
            <v>2721</v>
          </cell>
        </row>
        <row r="86">
          <cell r="F86">
            <v>245</v>
          </cell>
          <cell r="H86">
            <v>0</v>
          </cell>
          <cell r="J86">
            <v>82</v>
          </cell>
          <cell r="L86">
            <v>0</v>
          </cell>
          <cell r="N86">
            <v>0</v>
          </cell>
          <cell r="P86">
            <v>3744</v>
          </cell>
        </row>
      </sheetData>
      <sheetData sheetId="4"/>
      <sheetData sheetId="5"/>
      <sheetData sheetId="6">
        <row r="49">
          <cell r="F49">
            <v>26561</v>
          </cell>
          <cell r="H49">
            <v>0</v>
          </cell>
          <cell r="J49">
            <v>25697</v>
          </cell>
          <cell r="L49">
            <v>26</v>
          </cell>
          <cell r="N49">
            <v>625</v>
          </cell>
          <cell r="P49">
            <v>22854</v>
          </cell>
        </row>
        <row r="50">
          <cell r="F50">
            <v>107</v>
          </cell>
          <cell r="H50">
            <v>27</v>
          </cell>
          <cell r="J50">
            <v>41</v>
          </cell>
          <cell r="L50">
            <v>0</v>
          </cell>
          <cell r="N50">
            <v>0</v>
          </cell>
          <cell r="P50">
            <v>2307</v>
          </cell>
        </row>
        <row r="51">
          <cell r="F51">
            <v>359</v>
          </cell>
          <cell r="H51">
            <v>77</v>
          </cell>
          <cell r="J51">
            <v>220</v>
          </cell>
          <cell r="L51">
            <v>0</v>
          </cell>
          <cell r="N51">
            <v>2</v>
          </cell>
          <cell r="P51">
            <v>2266</v>
          </cell>
        </row>
        <row r="52">
          <cell r="F52">
            <v>566</v>
          </cell>
          <cell r="H52">
            <v>24</v>
          </cell>
          <cell r="J52">
            <v>514</v>
          </cell>
          <cell r="L52">
            <v>0</v>
          </cell>
          <cell r="N52">
            <v>4</v>
          </cell>
          <cell r="P52">
            <v>556</v>
          </cell>
        </row>
        <row r="53">
          <cell r="F53">
            <v>860</v>
          </cell>
          <cell r="H53">
            <v>1292</v>
          </cell>
          <cell r="J53">
            <v>1165</v>
          </cell>
          <cell r="L53">
            <v>0</v>
          </cell>
          <cell r="N53">
            <v>0</v>
          </cell>
          <cell r="P53">
            <v>3503</v>
          </cell>
        </row>
        <row r="54">
          <cell r="F54">
            <v>20709</v>
          </cell>
          <cell r="H54">
            <v>0</v>
          </cell>
          <cell r="J54">
            <v>25785</v>
          </cell>
          <cell r="L54">
            <v>0</v>
          </cell>
          <cell r="N54">
            <v>0</v>
          </cell>
          <cell r="P54">
            <v>45845</v>
          </cell>
        </row>
        <row r="55">
          <cell r="F55">
            <v>2980</v>
          </cell>
          <cell r="H55">
            <v>664</v>
          </cell>
          <cell r="J55">
            <v>4074</v>
          </cell>
          <cell r="L55">
            <v>0</v>
          </cell>
          <cell r="N55">
            <v>0</v>
          </cell>
          <cell r="P55">
            <v>7733</v>
          </cell>
        </row>
        <row r="56">
          <cell r="F56">
            <v>154</v>
          </cell>
          <cell r="H56">
            <v>0</v>
          </cell>
          <cell r="J56">
            <v>170</v>
          </cell>
          <cell r="L56">
            <v>0</v>
          </cell>
          <cell r="N56">
            <v>1</v>
          </cell>
          <cell r="P56">
            <v>682</v>
          </cell>
        </row>
        <row r="57">
          <cell r="F57">
            <v>34</v>
          </cell>
          <cell r="H57">
            <v>0</v>
          </cell>
          <cell r="J57">
            <v>26</v>
          </cell>
          <cell r="L57">
            <v>0</v>
          </cell>
          <cell r="N57">
            <v>0</v>
          </cell>
          <cell r="P57">
            <v>207</v>
          </cell>
        </row>
        <row r="58">
          <cell r="F58">
            <v>438</v>
          </cell>
          <cell r="H58">
            <v>324</v>
          </cell>
          <cell r="J58">
            <v>366</v>
          </cell>
          <cell r="L58">
            <v>0</v>
          </cell>
          <cell r="N58">
            <v>5</v>
          </cell>
          <cell r="P58">
            <v>2348</v>
          </cell>
        </row>
        <row r="59">
          <cell r="F59">
            <v>16866</v>
          </cell>
          <cell r="H59">
            <v>0</v>
          </cell>
          <cell r="J59">
            <v>10480</v>
          </cell>
          <cell r="L59">
            <v>0</v>
          </cell>
          <cell r="N59">
            <v>2016</v>
          </cell>
          <cell r="P59">
            <v>39833</v>
          </cell>
        </row>
        <row r="60">
          <cell r="F60">
            <v>974</v>
          </cell>
          <cell r="H60">
            <v>73</v>
          </cell>
          <cell r="J60">
            <v>913</v>
          </cell>
          <cell r="L60">
            <v>10</v>
          </cell>
          <cell r="N60">
            <v>0</v>
          </cell>
          <cell r="P60">
            <v>5144</v>
          </cell>
        </row>
        <row r="61">
          <cell r="F61">
            <v>895</v>
          </cell>
          <cell r="H61">
            <v>705</v>
          </cell>
          <cell r="J61">
            <v>398</v>
          </cell>
          <cell r="L61">
            <v>0</v>
          </cell>
          <cell r="N61">
            <v>22</v>
          </cell>
          <cell r="P61">
            <v>5134</v>
          </cell>
        </row>
        <row r="62">
          <cell r="F62">
            <v>10493</v>
          </cell>
          <cell r="H62">
            <v>2238</v>
          </cell>
          <cell r="J62">
            <v>9017</v>
          </cell>
          <cell r="L62">
            <v>4</v>
          </cell>
          <cell r="N62">
            <v>228</v>
          </cell>
          <cell r="P62">
            <v>11852</v>
          </cell>
        </row>
        <row r="63">
          <cell r="F63">
            <v>460</v>
          </cell>
          <cell r="H63">
            <v>1111</v>
          </cell>
          <cell r="J63">
            <v>1159</v>
          </cell>
          <cell r="L63">
            <v>5</v>
          </cell>
          <cell r="N63">
            <v>9</v>
          </cell>
          <cell r="P63">
            <v>2280</v>
          </cell>
        </row>
        <row r="64">
          <cell r="F64">
            <v>138</v>
          </cell>
          <cell r="H64">
            <v>50</v>
          </cell>
          <cell r="J64">
            <v>143</v>
          </cell>
          <cell r="L64">
            <v>0</v>
          </cell>
          <cell r="N64">
            <v>1</v>
          </cell>
          <cell r="P64">
            <v>861</v>
          </cell>
        </row>
        <row r="65">
          <cell r="F65">
            <v>12</v>
          </cell>
          <cell r="H65">
            <v>53</v>
          </cell>
          <cell r="J65">
            <v>20</v>
          </cell>
          <cell r="L65">
            <v>0</v>
          </cell>
          <cell r="N65">
            <v>0</v>
          </cell>
          <cell r="P65">
            <v>1010</v>
          </cell>
        </row>
        <row r="66">
          <cell r="F66">
            <v>692</v>
          </cell>
          <cell r="H66">
            <v>720</v>
          </cell>
          <cell r="J66">
            <v>557</v>
          </cell>
          <cell r="L66">
            <v>0</v>
          </cell>
          <cell r="N66">
            <v>16</v>
          </cell>
          <cell r="P66">
            <v>7187</v>
          </cell>
        </row>
        <row r="67">
          <cell r="F67">
            <v>362144</v>
          </cell>
          <cell r="H67">
            <v>0</v>
          </cell>
          <cell r="J67">
            <v>383352</v>
          </cell>
          <cell r="L67">
            <v>0</v>
          </cell>
          <cell r="N67">
            <v>0</v>
          </cell>
          <cell r="P67">
            <v>249411</v>
          </cell>
        </row>
        <row r="68">
          <cell r="F68">
            <v>1652</v>
          </cell>
          <cell r="H68">
            <v>0</v>
          </cell>
          <cell r="J68">
            <v>513</v>
          </cell>
          <cell r="L68">
            <v>0</v>
          </cell>
          <cell r="N68">
            <v>112</v>
          </cell>
          <cell r="P68">
            <v>8077</v>
          </cell>
        </row>
        <row r="69">
          <cell r="F69">
            <v>201</v>
          </cell>
          <cell r="H69">
            <v>343</v>
          </cell>
          <cell r="J69">
            <v>95</v>
          </cell>
          <cell r="L69">
            <v>10</v>
          </cell>
          <cell r="N69">
            <v>101</v>
          </cell>
          <cell r="P69">
            <v>8005</v>
          </cell>
        </row>
        <row r="70">
          <cell r="F70">
            <v>29251</v>
          </cell>
          <cell r="H70">
            <v>62</v>
          </cell>
          <cell r="J70">
            <v>23749</v>
          </cell>
          <cell r="L70">
            <v>553</v>
          </cell>
          <cell r="N70">
            <v>0</v>
          </cell>
          <cell r="P70">
            <v>32727</v>
          </cell>
        </row>
        <row r="71">
          <cell r="F71">
            <v>81</v>
          </cell>
          <cell r="H71">
            <v>0</v>
          </cell>
          <cell r="J71">
            <v>73</v>
          </cell>
          <cell r="L71">
            <v>0</v>
          </cell>
          <cell r="N71">
            <v>0</v>
          </cell>
          <cell r="P71">
            <v>386</v>
          </cell>
        </row>
        <row r="72">
          <cell r="F72">
            <v>119</v>
          </cell>
          <cell r="H72">
            <v>0</v>
          </cell>
          <cell r="J72">
            <v>114</v>
          </cell>
          <cell r="L72">
            <v>0</v>
          </cell>
          <cell r="N72">
            <v>7</v>
          </cell>
          <cell r="P72">
            <v>1459</v>
          </cell>
        </row>
        <row r="73">
          <cell r="F73">
            <v>116</v>
          </cell>
          <cell r="H73">
            <v>0</v>
          </cell>
          <cell r="J73">
            <v>152</v>
          </cell>
          <cell r="L73">
            <v>0</v>
          </cell>
          <cell r="N73">
            <v>2</v>
          </cell>
          <cell r="P73">
            <v>670</v>
          </cell>
        </row>
        <row r="74">
          <cell r="F74">
            <v>368</v>
          </cell>
          <cell r="H74">
            <v>1</v>
          </cell>
          <cell r="J74">
            <v>352</v>
          </cell>
          <cell r="L74">
            <v>0</v>
          </cell>
          <cell r="N74">
            <v>5</v>
          </cell>
          <cell r="P74">
            <v>1765</v>
          </cell>
        </row>
        <row r="75">
          <cell r="F75">
            <v>357</v>
          </cell>
          <cell r="H75">
            <v>270</v>
          </cell>
          <cell r="J75">
            <v>372</v>
          </cell>
          <cell r="L75">
            <v>0</v>
          </cell>
          <cell r="N75">
            <v>5</v>
          </cell>
          <cell r="P75">
            <v>2447</v>
          </cell>
        </row>
        <row r="76">
          <cell r="F76">
            <v>181</v>
          </cell>
          <cell r="H76">
            <v>790</v>
          </cell>
          <cell r="J76">
            <v>333</v>
          </cell>
          <cell r="L76">
            <v>9</v>
          </cell>
          <cell r="N76">
            <v>0</v>
          </cell>
          <cell r="P76">
            <v>250</v>
          </cell>
        </row>
        <row r="77">
          <cell r="F77">
            <v>34387</v>
          </cell>
          <cell r="H77">
            <v>164</v>
          </cell>
          <cell r="J77">
            <v>28232</v>
          </cell>
          <cell r="L77">
            <v>7902</v>
          </cell>
          <cell r="N77">
            <v>0</v>
          </cell>
          <cell r="P77">
            <v>44268</v>
          </cell>
        </row>
        <row r="78">
          <cell r="F78">
            <v>8202</v>
          </cell>
          <cell r="H78">
            <v>0</v>
          </cell>
          <cell r="J78">
            <v>10218</v>
          </cell>
          <cell r="L78">
            <v>463</v>
          </cell>
          <cell r="N78">
            <v>0</v>
          </cell>
          <cell r="P78">
            <v>2173</v>
          </cell>
        </row>
        <row r="79">
          <cell r="F79">
            <v>11719</v>
          </cell>
          <cell r="H79">
            <v>308</v>
          </cell>
          <cell r="J79">
            <v>10274</v>
          </cell>
          <cell r="L79">
            <v>0</v>
          </cell>
          <cell r="N79">
            <v>71</v>
          </cell>
          <cell r="P79">
            <v>19361</v>
          </cell>
        </row>
        <row r="80">
          <cell r="F80">
            <v>3300</v>
          </cell>
          <cell r="H80">
            <v>0</v>
          </cell>
          <cell r="J80">
            <v>0</v>
          </cell>
          <cell r="L80">
            <v>0</v>
          </cell>
          <cell r="N80">
            <v>0</v>
          </cell>
          <cell r="P80">
            <v>12796</v>
          </cell>
        </row>
        <row r="81">
          <cell r="F81">
            <v>124</v>
          </cell>
          <cell r="H81">
            <v>26</v>
          </cell>
          <cell r="J81">
            <v>116</v>
          </cell>
          <cell r="L81">
            <v>0</v>
          </cell>
          <cell r="N81">
            <v>19</v>
          </cell>
          <cell r="P81">
            <v>633</v>
          </cell>
        </row>
        <row r="82">
          <cell r="F82">
            <v>9535</v>
          </cell>
          <cell r="H82">
            <v>149</v>
          </cell>
          <cell r="J82">
            <v>4345</v>
          </cell>
          <cell r="L82">
            <v>139</v>
          </cell>
          <cell r="N82">
            <v>0</v>
          </cell>
          <cell r="P82">
            <v>11444</v>
          </cell>
        </row>
        <row r="83">
          <cell r="F83">
            <v>386</v>
          </cell>
          <cell r="H83">
            <v>207</v>
          </cell>
          <cell r="J83">
            <v>299</v>
          </cell>
          <cell r="L83">
            <v>0</v>
          </cell>
          <cell r="N83">
            <v>0</v>
          </cell>
          <cell r="P83">
            <v>9219</v>
          </cell>
        </row>
        <row r="84">
          <cell r="F84">
            <v>69</v>
          </cell>
          <cell r="H84">
            <v>13</v>
          </cell>
          <cell r="J84">
            <v>17</v>
          </cell>
          <cell r="L84">
            <v>0</v>
          </cell>
          <cell r="N84">
            <v>0</v>
          </cell>
          <cell r="P84">
            <v>44609</v>
          </cell>
        </row>
        <row r="85">
          <cell r="F85">
            <v>428</v>
          </cell>
          <cell r="H85">
            <v>5241</v>
          </cell>
          <cell r="J85">
            <v>849</v>
          </cell>
          <cell r="L85">
            <v>2</v>
          </cell>
          <cell r="N85">
            <v>0</v>
          </cell>
          <cell r="P85">
            <v>1871</v>
          </cell>
        </row>
        <row r="86">
          <cell r="F86">
            <v>66</v>
          </cell>
          <cell r="H86">
            <v>0</v>
          </cell>
          <cell r="J86">
            <v>12</v>
          </cell>
          <cell r="L86">
            <v>0</v>
          </cell>
          <cell r="N86">
            <v>0</v>
          </cell>
          <cell r="P86">
            <v>2681</v>
          </cell>
        </row>
      </sheetData>
      <sheetData sheetId="7"/>
      <sheetData sheetId="8"/>
      <sheetData sheetId="9"/>
      <sheetData sheetId="10"/>
      <sheetData sheetId="11"/>
      <sheetData sheetId="12">
        <row r="35">
          <cell r="P35">
            <v>447</v>
          </cell>
        </row>
        <row r="36">
          <cell r="P36">
            <v>461</v>
          </cell>
        </row>
        <row r="37">
          <cell r="P37">
            <v>2743</v>
          </cell>
        </row>
        <row r="38">
          <cell r="P38">
            <v>3</v>
          </cell>
        </row>
        <row r="39">
          <cell r="P39">
            <v>1741</v>
          </cell>
        </row>
        <row r="40">
          <cell r="P40">
            <v>487</v>
          </cell>
        </row>
        <row r="41">
          <cell r="P41">
            <v>1</v>
          </cell>
        </row>
        <row r="42">
          <cell r="P42">
            <v>449</v>
          </cell>
        </row>
        <row r="43">
          <cell r="P43">
            <v>1974</v>
          </cell>
        </row>
        <row r="44">
          <cell r="P44">
            <v>2164</v>
          </cell>
        </row>
        <row r="45">
          <cell r="P45">
            <v>367</v>
          </cell>
        </row>
        <row r="46">
          <cell r="P46">
            <v>6</v>
          </cell>
        </row>
        <row r="47">
          <cell r="P47">
            <v>253</v>
          </cell>
        </row>
        <row r="48">
          <cell r="P48">
            <v>1599</v>
          </cell>
        </row>
        <row r="49">
          <cell r="P49">
            <v>2033</v>
          </cell>
        </row>
        <row r="50">
          <cell r="P50">
            <v>945</v>
          </cell>
        </row>
        <row r="51">
          <cell r="P51">
            <v>1683</v>
          </cell>
        </row>
        <row r="52">
          <cell r="P52">
            <v>6517</v>
          </cell>
        </row>
        <row r="53">
          <cell r="P53">
            <v>631</v>
          </cell>
        </row>
        <row r="54">
          <cell r="P54">
            <v>26</v>
          </cell>
        </row>
        <row r="55">
          <cell r="P55">
            <v>1676</v>
          </cell>
        </row>
        <row r="56">
          <cell r="P56">
            <v>3</v>
          </cell>
        </row>
        <row r="57">
          <cell r="P57">
            <v>77</v>
          </cell>
        </row>
        <row r="58">
          <cell r="P58">
            <v>42</v>
          </cell>
        </row>
        <row r="59">
          <cell r="P59">
            <v>303</v>
          </cell>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row r="85">
          <cell r="H85">
            <v>3003</v>
          </cell>
          <cell r="J85">
            <v>3249</v>
          </cell>
          <cell r="L85">
            <v>32</v>
          </cell>
          <cell r="N85">
            <v>1083</v>
          </cell>
          <cell r="P85">
            <v>103859</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row r="85">
          <cell r="H85">
            <v>3545</v>
          </cell>
          <cell r="J85">
            <v>3025</v>
          </cell>
          <cell r="L85">
            <v>8</v>
          </cell>
          <cell r="N85">
            <v>720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row r="85">
          <cell r="H85">
            <v>3254</v>
          </cell>
          <cell r="J85">
            <v>3197</v>
          </cell>
          <cell r="L85">
            <v>11</v>
          </cell>
          <cell r="N85">
            <v>763</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F35">
            <v>278</v>
          </cell>
          <cell r="H35">
            <v>0</v>
          </cell>
          <cell r="J35">
            <v>192</v>
          </cell>
          <cell r="L35">
            <v>6</v>
          </cell>
          <cell r="N35">
            <v>0</v>
          </cell>
        </row>
        <row r="36">
          <cell r="F36">
            <v>314</v>
          </cell>
          <cell r="H36">
            <v>0</v>
          </cell>
          <cell r="J36">
            <v>299</v>
          </cell>
          <cell r="L36">
            <v>0</v>
          </cell>
          <cell r="N36">
            <v>0</v>
          </cell>
        </row>
        <row r="37">
          <cell r="F37">
            <v>6796</v>
          </cell>
          <cell r="H37">
            <v>0</v>
          </cell>
          <cell r="J37">
            <v>6940</v>
          </cell>
          <cell r="L37">
            <v>1040</v>
          </cell>
          <cell r="N37">
            <v>0</v>
          </cell>
        </row>
        <row r="38">
          <cell r="F38">
            <v>198</v>
          </cell>
          <cell r="H38">
            <v>0</v>
          </cell>
          <cell r="J38">
            <v>197</v>
          </cell>
          <cell r="L38">
            <v>0</v>
          </cell>
          <cell r="N38">
            <v>0</v>
          </cell>
        </row>
        <row r="39">
          <cell r="F39">
            <v>672</v>
          </cell>
          <cell r="H39">
            <v>0</v>
          </cell>
          <cell r="J39">
            <v>600</v>
          </cell>
          <cell r="L39">
            <v>10</v>
          </cell>
          <cell r="N39">
            <v>0</v>
          </cell>
        </row>
        <row r="40">
          <cell r="F40">
            <v>86</v>
          </cell>
          <cell r="H40">
            <v>0</v>
          </cell>
          <cell r="J40">
            <v>208</v>
          </cell>
          <cell r="L40">
            <v>0</v>
          </cell>
          <cell r="N40">
            <v>0</v>
          </cell>
        </row>
        <row r="41">
          <cell r="F41">
            <v>155</v>
          </cell>
          <cell r="H41">
            <v>0</v>
          </cell>
          <cell r="J41">
            <v>155</v>
          </cell>
          <cell r="L41">
            <v>0</v>
          </cell>
          <cell r="N41">
            <v>0</v>
          </cell>
        </row>
        <row r="42">
          <cell r="F42">
            <v>16</v>
          </cell>
          <cell r="H42">
            <v>0</v>
          </cell>
          <cell r="J42">
            <v>15</v>
          </cell>
          <cell r="L42">
            <v>0</v>
          </cell>
          <cell r="N42">
            <v>0</v>
          </cell>
        </row>
        <row r="43">
          <cell r="F43">
            <v>4540</v>
          </cell>
          <cell r="H43">
            <v>0</v>
          </cell>
          <cell r="J43">
            <v>4464</v>
          </cell>
          <cell r="L43">
            <v>0</v>
          </cell>
          <cell r="N43">
            <v>0</v>
          </cell>
        </row>
        <row r="44">
          <cell r="F44">
            <v>3429</v>
          </cell>
          <cell r="H44">
            <v>8</v>
          </cell>
          <cell r="J44">
            <v>3234</v>
          </cell>
          <cell r="L44">
            <v>0</v>
          </cell>
          <cell r="N44">
            <v>2</v>
          </cell>
        </row>
        <row r="45">
          <cell r="F45">
            <v>571</v>
          </cell>
          <cell r="H45">
            <v>0</v>
          </cell>
          <cell r="J45">
            <v>517</v>
          </cell>
          <cell r="L45">
            <v>0</v>
          </cell>
          <cell r="N45">
            <v>0</v>
          </cell>
        </row>
        <row r="46">
          <cell r="F46">
            <v>3</v>
          </cell>
          <cell r="H46">
            <v>0</v>
          </cell>
          <cell r="J46">
            <v>9</v>
          </cell>
          <cell r="L46">
            <v>0</v>
          </cell>
          <cell r="N46">
            <v>3</v>
          </cell>
        </row>
        <row r="47">
          <cell r="F47">
            <v>327</v>
          </cell>
          <cell r="H47">
            <v>0</v>
          </cell>
          <cell r="J47">
            <v>328</v>
          </cell>
          <cell r="L47">
            <v>0</v>
          </cell>
          <cell r="N47">
            <v>0</v>
          </cell>
        </row>
        <row r="48">
          <cell r="F48">
            <v>420</v>
          </cell>
          <cell r="H48">
            <v>0</v>
          </cell>
          <cell r="J48">
            <v>596</v>
          </cell>
          <cell r="L48">
            <v>5</v>
          </cell>
          <cell r="N48">
            <v>0</v>
          </cell>
        </row>
        <row r="49">
          <cell r="F49">
            <v>2166</v>
          </cell>
          <cell r="H49">
            <v>0</v>
          </cell>
          <cell r="J49">
            <v>2049</v>
          </cell>
          <cell r="L49">
            <v>0</v>
          </cell>
          <cell r="N49">
            <v>0</v>
          </cell>
        </row>
        <row r="50">
          <cell r="F50">
            <v>52</v>
          </cell>
          <cell r="H50">
            <v>0</v>
          </cell>
          <cell r="J50">
            <v>47</v>
          </cell>
          <cell r="L50">
            <v>0</v>
          </cell>
          <cell r="N50">
            <v>0</v>
          </cell>
        </row>
        <row r="51">
          <cell r="F51">
            <v>538</v>
          </cell>
          <cell r="H51">
            <v>0</v>
          </cell>
          <cell r="J51">
            <v>428</v>
          </cell>
          <cell r="L51">
            <v>0</v>
          </cell>
          <cell r="N51">
            <v>4</v>
          </cell>
        </row>
        <row r="52">
          <cell r="F52">
            <v>2265</v>
          </cell>
          <cell r="H52">
            <v>0</v>
          </cell>
          <cell r="J52">
            <v>1428</v>
          </cell>
          <cell r="L52">
            <v>0</v>
          </cell>
          <cell r="N52">
            <v>0</v>
          </cell>
        </row>
        <row r="53">
          <cell r="F53">
            <v>241</v>
          </cell>
          <cell r="H53">
            <v>0</v>
          </cell>
          <cell r="J53">
            <v>230</v>
          </cell>
          <cell r="L53">
            <v>0</v>
          </cell>
          <cell r="N53">
            <v>0</v>
          </cell>
        </row>
        <row r="54">
          <cell r="F54">
            <v>31</v>
          </cell>
          <cell r="H54">
            <v>0</v>
          </cell>
          <cell r="J54">
            <v>32</v>
          </cell>
          <cell r="L54">
            <v>0</v>
          </cell>
          <cell r="N54">
            <v>0</v>
          </cell>
        </row>
        <row r="55">
          <cell r="F55">
            <v>1234</v>
          </cell>
          <cell r="H55">
            <v>0</v>
          </cell>
          <cell r="J55">
            <v>1077</v>
          </cell>
          <cell r="L55">
            <v>15</v>
          </cell>
          <cell r="N55">
            <v>0</v>
          </cell>
        </row>
        <row r="56">
          <cell r="F56">
            <v>0</v>
          </cell>
          <cell r="H56">
            <v>0</v>
          </cell>
          <cell r="J56">
            <v>0</v>
          </cell>
          <cell r="L56">
            <v>0</v>
          </cell>
          <cell r="N56">
            <v>0</v>
          </cell>
        </row>
        <row r="57">
          <cell r="F57">
            <v>382</v>
          </cell>
          <cell r="H57">
            <v>1</v>
          </cell>
          <cell r="J57">
            <v>382</v>
          </cell>
          <cell r="L57">
            <v>0</v>
          </cell>
          <cell r="N57">
            <v>0</v>
          </cell>
        </row>
        <row r="58">
          <cell r="F58">
            <v>15</v>
          </cell>
          <cell r="H58">
            <v>0</v>
          </cell>
          <cell r="J58">
            <v>21</v>
          </cell>
          <cell r="L58">
            <v>0</v>
          </cell>
          <cell r="N58">
            <v>0</v>
          </cell>
        </row>
        <row r="59">
          <cell r="F59">
            <v>551</v>
          </cell>
          <cell r="H59">
            <v>0</v>
          </cell>
          <cell r="J59">
            <v>494</v>
          </cell>
          <cell r="L59">
            <v>0</v>
          </cell>
          <cell r="N59">
            <v>0</v>
          </cell>
        </row>
      </sheetData>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F35">
            <v>348</v>
          </cell>
          <cell r="H35">
            <v>0</v>
          </cell>
          <cell r="J35">
            <v>339</v>
          </cell>
          <cell r="L35">
            <v>0</v>
          </cell>
          <cell r="N35">
            <v>25</v>
          </cell>
        </row>
        <row r="36">
          <cell r="F36">
            <v>348</v>
          </cell>
          <cell r="H36">
            <v>0</v>
          </cell>
          <cell r="J36">
            <v>306</v>
          </cell>
          <cell r="L36">
            <v>0</v>
          </cell>
          <cell r="N36">
            <v>0</v>
          </cell>
        </row>
        <row r="37">
          <cell r="F37">
            <v>6885</v>
          </cell>
          <cell r="H37">
            <v>0</v>
          </cell>
          <cell r="J37">
            <v>6718</v>
          </cell>
          <cell r="L37">
            <v>0</v>
          </cell>
          <cell r="N37">
            <v>0</v>
          </cell>
        </row>
        <row r="38">
          <cell r="F38">
            <v>201</v>
          </cell>
          <cell r="H38">
            <v>0</v>
          </cell>
          <cell r="J38">
            <v>201</v>
          </cell>
          <cell r="L38">
            <v>0</v>
          </cell>
          <cell r="N38">
            <v>0</v>
          </cell>
        </row>
        <row r="39">
          <cell r="F39">
            <v>628</v>
          </cell>
          <cell r="H39">
            <v>0</v>
          </cell>
          <cell r="J39">
            <v>523</v>
          </cell>
          <cell r="L39">
            <v>4</v>
          </cell>
          <cell r="N39">
            <v>0</v>
          </cell>
        </row>
        <row r="40">
          <cell r="F40">
            <v>238</v>
          </cell>
          <cell r="H40">
            <v>0</v>
          </cell>
          <cell r="J40">
            <v>208</v>
          </cell>
          <cell r="L40">
            <v>0</v>
          </cell>
          <cell r="N40">
            <v>0</v>
          </cell>
        </row>
        <row r="41">
          <cell r="F41">
            <v>109</v>
          </cell>
          <cell r="H41">
            <v>0</v>
          </cell>
          <cell r="J41">
            <v>109</v>
          </cell>
          <cell r="L41">
            <v>0</v>
          </cell>
          <cell r="N41">
            <v>0</v>
          </cell>
        </row>
        <row r="42">
          <cell r="F42">
            <v>12</v>
          </cell>
          <cell r="H42">
            <v>0</v>
          </cell>
          <cell r="J42">
            <v>27</v>
          </cell>
          <cell r="L42">
            <v>0</v>
          </cell>
          <cell r="N42">
            <v>0</v>
          </cell>
        </row>
        <row r="43">
          <cell r="F43">
            <v>4857</v>
          </cell>
          <cell r="H43">
            <v>0</v>
          </cell>
          <cell r="J43">
            <v>4708</v>
          </cell>
          <cell r="L43">
            <v>0</v>
          </cell>
          <cell r="N43">
            <v>0</v>
          </cell>
        </row>
        <row r="44">
          <cell r="F44">
            <v>3418</v>
          </cell>
          <cell r="H44">
            <v>8</v>
          </cell>
          <cell r="J44">
            <v>3473</v>
          </cell>
          <cell r="L44">
            <v>0</v>
          </cell>
          <cell r="N44">
            <v>2</v>
          </cell>
        </row>
        <row r="45">
          <cell r="F45">
            <v>587</v>
          </cell>
          <cell r="H45">
            <v>0</v>
          </cell>
          <cell r="J45">
            <v>627</v>
          </cell>
          <cell r="L45">
            <v>0</v>
          </cell>
          <cell r="N45">
            <v>0</v>
          </cell>
        </row>
        <row r="46">
          <cell r="F46">
            <v>12</v>
          </cell>
          <cell r="H46">
            <v>0</v>
          </cell>
          <cell r="J46">
            <v>11</v>
          </cell>
          <cell r="L46">
            <v>0</v>
          </cell>
          <cell r="N46">
            <v>0</v>
          </cell>
        </row>
        <row r="47">
          <cell r="F47">
            <v>373</v>
          </cell>
          <cell r="H47">
            <v>0</v>
          </cell>
          <cell r="J47">
            <v>214</v>
          </cell>
          <cell r="L47">
            <v>0</v>
          </cell>
          <cell r="N47">
            <v>0</v>
          </cell>
        </row>
        <row r="48">
          <cell r="F48">
            <v>425</v>
          </cell>
          <cell r="H48">
            <v>0</v>
          </cell>
          <cell r="J48">
            <v>461</v>
          </cell>
          <cell r="L48">
            <v>3</v>
          </cell>
          <cell r="N48">
            <v>0</v>
          </cell>
        </row>
        <row r="49">
          <cell r="F49">
            <v>2176</v>
          </cell>
          <cell r="H49">
            <v>0</v>
          </cell>
          <cell r="J49">
            <v>2172</v>
          </cell>
          <cell r="L49">
            <v>0</v>
          </cell>
          <cell r="N49">
            <v>0</v>
          </cell>
        </row>
        <row r="50">
          <cell r="F50">
            <v>253</v>
          </cell>
          <cell r="H50">
            <v>0</v>
          </cell>
          <cell r="J50">
            <v>52</v>
          </cell>
          <cell r="L50">
            <v>0</v>
          </cell>
          <cell r="N50">
            <v>0</v>
          </cell>
        </row>
        <row r="51">
          <cell r="F51">
            <v>644</v>
          </cell>
          <cell r="H51">
            <v>0</v>
          </cell>
          <cell r="J51">
            <v>493</v>
          </cell>
          <cell r="L51">
            <v>0</v>
          </cell>
          <cell r="N51">
            <v>14</v>
          </cell>
        </row>
        <row r="52">
          <cell r="F52">
            <v>2149</v>
          </cell>
          <cell r="H52">
            <v>0</v>
          </cell>
          <cell r="J52">
            <v>1434</v>
          </cell>
          <cell r="L52">
            <v>0</v>
          </cell>
          <cell r="N52">
            <v>0</v>
          </cell>
        </row>
        <row r="53">
          <cell r="F53">
            <v>190</v>
          </cell>
          <cell r="H53">
            <v>0</v>
          </cell>
          <cell r="J53">
            <v>263</v>
          </cell>
          <cell r="L53">
            <v>0</v>
          </cell>
          <cell r="N53">
            <v>0</v>
          </cell>
        </row>
        <row r="54">
          <cell r="F54">
            <v>46</v>
          </cell>
          <cell r="H54">
            <v>0</v>
          </cell>
          <cell r="J54">
            <v>46</v>
          </cell>
          <cell r="L54">
            <v>0</v>
          </cell>
          <cell r="N54">
            <v>0</v>
          </cell>
        </row>
        <row r="55">
          <cell r="F55">
            <v>1123</v>
          </cell>
          <cell r="H55">
            <v>0</v>
          </cell>
          <cell r="J55">
            <v>1226</v>
          </cell>
          <cell r="L55">
            <v>5</v>
          </cell>
          <cell r="N55">
            <v>0</v>
          </cell>
        </row>
        <row r="56">
          <cell r="F56">
            <v>0</v>
          </cell>
          <cell r="H56">
            <v>0</v>
          </cell>
          <cell r="J56">
            <v>0</v>
          </cell>
          <cell r="L56">
            <v>0</v>
          </cell>
          <cell r="N56">
            <v>0</v>
          </cell>
        </row>
        <row r="57">
          <cell r="F57">
            <v>385</v>
          </cell>
          <cell r="H57">
            <v>0</v>
          </cell>
          <cell r="J57">
            <v>379</v>
          </cell>
          <cell r="L57">
            <v>1</v>
          </cell>
          <cell r="N57">
            <v>0</v>
          </cell>
        </row>
        <row r="58">
          <cell r="F58">
            <v>33</v>
          </cell>
          <cell r="H58">
            <v>0</v>
          </cell>
          <cell r="J58">
            <v>16</v>
          </cell>
          <cell r="L58">
            <v>0</v>
          </cell>
          <cell r="N58">
            <v>0</v>
          </cell>
        </row>
        <row r="59">
          <cell r="F59">
            <v>536</v>
          </cell>
          <cell r="H59">
            <v>0</v>
          </cell>
          <cell r="J59">
            <v>529</v>
          </cell>
          <cell r="L59">
            <v>0</v>
          </cell>
          <cell r="N59">
            <v>0</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6" zoomScale="82" zoomScaleNormal="82" workbookViewId="0">
      <selection activeCell="F13" sqref="F13"/>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39</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81</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2020</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40</v>
      </c>
      <c r="F18" s="20" t="s">
        <v>82</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fQA5/A2CNVDvoxrIUKWRJjTuIjnG3W2G/4JTnSTjGLxjtW9n2CFYTNo4ISbJu0XLuX0Wv5YlvaRh3uRiWF60xw==" saltValue="5eIVNP0Xc8abevXWNbSKLg=="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8" sqref="D18"/>
    </sheetView>
  </sheetViews>
  <sheetFormatPr defaultRowHeight="21" customHeight="1" x14ac:dyDescent="0.35"/>
  <cols>
    <col min="1" max="1" width="15.08984375" customWidth="1"/>
    <col min="4" max="4" width="28.453125" customWidth="1"/>
    <col min="5" max="6" width="28.81640625" customWidth="1"/>
  </cols>
  <sheetData>
    <row r="2" spans="2:6" ht="15" thickBot="1" x14ac:dyDescent="0.4"/>
    <row r="3" spans="2:6" thickTop="1" thickBot="1" x14ac:dyDescent="0.45">
      <c r="B3" s="87" t="s">
        <v>6</v>
      </c>
      <c r="C3" s="88"/>
      <c r="D3" s="88"/>
      <c r="E3" s="88"/>
      <c r="F3" s="89"/>
    </row>
    <row r="4" spans="2:6" ht="15" thickTop="1" x14ac:dyDescent="0.35">
      <c r="B4" s="90" t="s">
        <v>74</v>
      </c>
      <c r="C4" s="91"/>
      <c r="D4" s="91"/>
      <c r="E4" s="91"/>
      <c r="F4" s="92"/>
    </row>
    <row r="5" spans="2:6" ht="14.5" x14ac:dyDescent="0.35">
      <c r="B5" s="90"/>
      <c r="C5" s="91"/>
      <c r="D5" s="91"/>
      <c r="E5" s="91"/>
      <c r="F5" s="92"/>
    </row>
    <row r="6" spans="2:6" ht="14.5" x14ac:dyDescent="0.35">
      <c r="B6" s="90"/>
      <c r="C6" s="91"/>
      <c r="D6" s="91"/>
      <c r="E6" s="91"/>
      <c r="F6" s="92"/>
    </row>
    <row r="7" spans="2:6" ht="14.5" x14ac:dyDescent="0.35">
      <c r="B7" s="90"/>
      <c r="C7" s="91"/>
      <c r="D7" s="91"/>
      <c r="E7" s="91"/>
      <c r="F7" s="92"/>
    </row>
    <row r="8" spans="2:6" ht="14.5" x14ac:dyDescent="0.35">
      <c r="B8" s="90"/>
      <c r="C8" s="91"/>
      <c r="D8" s="91"/>
      <c r="E8" s="91"/>
      <c r="F8" s="92"/>
    </row>
    <row r="9" spans="2:6" ht="14.5" x14ac:dyDescent="0.35">
      <c r="B9" s="90"/>
      <c r="C9" s="91"/>
      <c r="D9" s="91"/>
      <c r="E9" s="91"/>
      <c r="F9" s="92"/>
    </row>
    <row r="10" spans="2:6" ht="14.5" x14ac:dyDescent="0.35">
      <c r="B10" s="90"/>
      <c r="C10" s="91"/>
      <c r="D10" s="91"/>
      <c r="E10" s="91"/>
      <c r="F10" s="92"/>
    </row>
    <row r="11" spans="2:6" ht="14.5" x14ac:dyDescent="0.35">
      <c r="B11" s="90"/>
      <c r="C11" s="91"/>
      <c r="D11" s="91"/>
      <c r="E11" s="91"/>
      <c r="F11" s="92"/>
    </row>
    <row r="12" spans="2:6" ht="53.25" customHeight="1" thickBot="1" x14ac:dyDescent="0.4">
      <c r="B12" s="93"/>
      <c r="C12" s="94"/>
      <c r="D12" s="94"/>
      <c r="E12" s="94"/>
      <c r="F12" s="95"/>
    </row>
    <row r="13" spans="2:6" ht="15" thickTop="1" x14ac:dyDescent="0.35"/>
  </sheetData>
  <sheetProtection algorithmName="SHA-512" hashValue="X7Jo3cy0CeXZmjtR082SxkwG+aAKlZ4ZVd/1l8M3K8byY6Tvq8GqVbwcqi7fLe/6NTu/9Ao4JdfAzpKR48CbFg==" saltValue="h7WdvCk+fxIhEds8LKYLn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zoomScale="75" zoomScaleNormal="75" workbookViewId="0">
      <selection activeCell="H4" sqref="H4:H5"/>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36328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3"/>
    </row>
    <row r="2" spans="2:14" ht="15" thickBot="1" x14ac:dyDescent="0.4"/>
    <row r="3" spans="2:14" ht="25.5" customHeight="1" thickBot="1" x14ac:dyDescent="0.4">
      <c r="B3" s="98" t="s">
        <v>79</v>
      </c>
      <c r="C3" s="99"/>
      <c r="D3" s="99"/>
      <c r="E3" s="99"/>
      <c r="F3" s="99"/>
      <c r="G3" s="99"/>
      <c r="H3" s="99"/>
      <c r="I3" s="99"/>
      <c r="J3" s="99"/>
      <c r="K3" s="99"/>
      <c r="L3" s="99"/>
      <c r="M3" s="99"/>
      <c r="N3" s="100"/>
    </row>
    <row r="4" spans="2:14" ht="51.75" customHeight="1" x14ac:dyDescent="0.35">
      <c r="B4" s="101" t="s">
        <v>7</v>
      </c>
      <c r="C4" s="103" t="s">
        <v>8</v>
      </c>
      <c r="D4" s="105" t="s">
        <v>9</v>
      </c>
      <c r="E4" s="107" t="s">
        <v>10</v>
      </c>
      <c r="F4" s="109" t="s">
        <v>11</v>
      </c>
      <c r="G4" s="109" t="s">
        <v>12</v>
      </c>
      <c r="H4" s="109" t="s">
        <v>91</v>
      </c>
      <c r="I4" s="109" t="s">
        <v>37</v>
      </c>
      <c r="J4" s="109" t="s">
        <v>13</v>
      </c>
      <c r="K4" s="109" t="s">
        <v>92</v>
      </c>
      <c r="L4" s="107" t="s">
        <v>38</v>
      </c>
      <c r="M4" s="96" t="s">
        <v>75</v>
      </c>
      <c r="N4" s="97"/>
    </row>
    <row r="5" spans="2:14" ht="70.25" customHeight="1" x14ac:dyDescent="0.35">
      <c r="B5" s="101"/>
      <c r="C5" s="103"/>
      <c r="D5" s="106"/>
      <c r="E5" s="108"/>
      <c r="F5" s="103"/>
      <c r="G5" s="103"/>
      <c r="H5" s="103"/>
      <c r="I5" s="103"/>
      <c r="J5" s="103"/>
      <c r="K5" s="103"/>
      <c r="L5" s="103"/>
      <c r="M5" s="61" t="s">
        <v>86</v>
      </c>
      <c r="N5" s="32" t="s">
        <v>87</v>
      </c>
    </row>
    <row r="6" spans="2:14" ht="21" customHeight="1" thickBot="1" x14ac:dyDescent="0.4">
      <c r="B6" s="102"/>
      <c r="C6" s="104"/>
      <c r="D6" s="55">
        <v>-1</v>
      </c>
      <c r="E6" s="47">
        <v>-2</v>
      </c>
      <c r="F6" s="47">
        <v>-3</v>
      </c>
      <c r="G6" s="47">
        <v>-4</v>
      </c>
      <c r="H6" s="47">
        <v>-5</v>
      </c>
      <c r="I6" s="47">
        <v>-6</v>
      </c>
      <c r="J6" s="47">
        <v>-7</v>
      </c>
      <c r="K6" s="47">
        <v>-8</v>
      </c>
      <c r="L6" s="47">
        <v>-9</v>
      </c>
      <c r="M6" s="62">
        <v>-10</v>
      </c>
      <c r="N6" s="57">
        <v>-11</v>
      </c>
    </row>
    <row r="7" spans="2:14" ht="15.5" x14ac:dyDescent="0.35">
      <c r="B7" s="73">
        <v>1</v>
      </c>
      <c r="C7" s="76" t="s">
        <v>70</v>
      </c>
      <c r="D7" s="77">
        <f>'[1]Appendix 1'!D49</f>
        <v>10</v>
      </c>
      <c r="E7" s="78">
        <f>'[2]Appendix 1'!F49+'[3]Appendix 1'!F49+'[4]Appendix 1'!F49</f>
        <v>1</v>
      </c>
      <c r="F7" s="78">
        <f>'[2]Appendix 1'!H49+'[3]Appendix 1'!H49+'[4]Appendix 1'!H49</f>
        <v>0</v>
      </c>
      <c r="G7" s="78">
        <f>'[2]Appendix 1'!J49+'[3]Appendix 1'!J49+'[4]Appendix 1'!J49</f>
        <v>3</v>
      </c>
      <c r="H7" s="78">
        <f>'[2]Appendix 1'!L49+'[3]Appendix 1'!L49+'[4]Appendix 1'!L49</f>
        <v>0</v>
      </c>
      <c r="I7" s="78">
        <f>+'[2]Appendix 1'!N49+'[3]Appendix 1'!N49+'[4]Appendix 1'!N49</f>
        <v>0</v>
      </c>
      <c r="J7" s="78">
        <f>'[4]Appendix 1'!P49</f>
        <v>8</v>
      </c>
      <c r="K7" s="79">
        <f>IFERROR((H7/SUM($G7:$J7))*100,0)</f>
        <v>0</v>
      </c>
      <c r="L7" s="79">
        <f>IFERROR((I7/SUM($G7:$J7))*100,0)</f>
        <v>0</v>
      </c>
      <c r="M7" s="80">
        <f>IFERROR((G7/SUM($G7:$J7))*100,0)</f>
        <v>27.27272727272727</v>
      </c>
      <c r="N7" s="81">
        <v>0</v>
      </c>
    </row>
    <row r="8" spans="2:14" ht="15.5" x14ac:dyDescent="0.35">
      <c r="B8" s="74">
        <f>B7+1</f>
        <v>2</v>
      </c>
      <c r="C8" s="82" t="s">
        <v>48</v>
      </c>
      <c r="D8" s="56">
        <f>'[1]Appendix 1'!D50</f>
        <v>1470</v>
      </c>
      <c r="E8" s="37">
        <f>'[2]Appendix 1'!F50+'[3]Appendix 1'!F50+'[4]Appendix 1'!F50</f>
        <v>121</v>
      </c>
      <c r="F8" s="37">
        <f>'[2]Appendix 1'!H50+'[3]Appendix 1'!H50+'[4]Appendix 1'!H50</f>
        <v>144</v>
      </c>
      <c r="G8" s="37">
        <f>'[2]Appendix 1'!J50+'[3]Appendix 1'!J50+'[4]Appendix 1'!J50</f>
        <v>163</v>
      </c>
      <c r="H8" s="37">
        <f>'[2]Appendix 1'!L50+'[3]Appendix 1'!L50+'[4]Appendix 1'!L50</f>
        <v>0</v>
      </c>
      <c r="I8" s="37">
        <f>+'[2]Appendix 1'!N50+'[3]Appendix 1'!N50+'[4]Appendix 1'!N50</f>
        <v>0</v>
      </c>
      <c r="J8" s="37">
        <f>'[4]Appendix 1'!P50</f>
        <v>1428</v>
      </c>
      <c r="K8" s="29">
        <f t="shared" ref="K8:K44" si="0">IFERROR((H8/SUM($G8:$J8))*100,0)</f>
        <v>0</v>
      </c>
      <c r="L8" s="29">
        <f t="shared" ref="L8:L44" si="1">IFERROR((I8/SUM($G8:$J8))*100,0)</f>
        <v>0</v>
      </c>
      <c r="M8" s="71">
        <f t="shared" ref="M8:M44" si="2">IFERROR((G8/SUM($G8:$J8))*100,0)</f>
        <v>10.245128849780013</v>
      </c>
      <c r="N8" s="34">
        <v>16.808149405772497</v>
      </c>
    </row>
    <row r="9" spans="2:14" ht="15.5" x14ac:dyDescent="0.35">
      <c r="B9" s="74">
        <f t="shared" ref="B9:B44" si="3">B8+1</f>
        <v>3</v>
      </c>
      <c r="C9" s="82" t="s">
        <v>52</v>
      </c>
      <c r="D9" s="56">
        <f>'[1]Appendix 1'!D51</f>
        <v>1083</v>
      </c>
      <c r="E9" s="37">
        <f>'[2]Appendix 1'!F51+'[3]Appendix 1'!F51+'[4]Appendix 1'!F51</f>
        <v>93</v>
      </c>
      <c r="F9" s="37">
        <f>'[2]Appendix 1'!H51+'[3]Appendix 1'!H51+'[4]Appendix 1'!H51</f>
        <v>35</v>
      </c>
      <c r="G9" s="37">
        <f>'[2]Appendix 1'!J51+'[3]Appendix 1'!J51+'[4]Appendix 1'!J51</f>
        <v>15</v>
      </c>
      <c r="H9" s="37">
        <f>'[2]Appendix 1'!L51+'[3]Appendix 1'!L51+'[4]Appendix 1'!L51</f>
        <v>0</v>
      </c>
      <c r="I9" s="37">
        <f>+'[2]Appendix 1'!N51+'[3]Appendix 1'!N51+'[4]Appendix 1'!N51</f>
        <v>0</v>
      </c>
      <c r="J9" s="37">
        <f>'[4]Appendix 1'!P51</f>
        <v>1161</v>
      </c>
      <c r="K9" s="29">
        <f t="shared" si="0"/>
        <v>0</v>
      </c>
      <c r="L9" s="29">
        <f t="shared" si="1"/>
        <v>0</v>
      </c>
      <c r="M9" s="71">
        <f t="shared" si="2"/>
        <v>1.2755102040816326</v>
      </c>
      <c r="N9" s="34">
        <v>4.2440318302387263</v>
      </c>
    </row>
    <row r="10" spans="2:14" ht="15.5" x14ac:dyDescent="0.35">
      <c r="B10" s="74">
        <f t="shared" si="3"/>
        <v>4</v>
      </c>
      <c r="C10" s="82" t="s">
        <v>49</v>
      </c>
      <c r="D10" s="56">
        <f>'[1]Appendix 1'!D52</f>
        <v>186</v>
      </c>
      <c r="E10" s="37">
        <f>'[2]Appendix 1'!F52+'[3]Appendix 1'!F52+'[4]Appendix 1'!F52</f>
        <v>29</v>
      </c>
      <c r="F10" s="37">
        <f>'[2]Appendix 1'!H52+'[3]Appendix 1'!H52+'[4]Appendix 1'!H52</f>
        <v>14</v>
      </c>
      <c r="G10" s="37">
        <f>'[2]Appendix 1'!J52+'[3]Appendix 1'!J52+'[4]Appendix 1'!J52</f>
        <v>12</v>
      </c>
      <c r="H10" s="37">
        <f>'[2]Appendix 1'!L52+'[3]Appendix 1'!L52+'[4]Appendix 1'!L52</f>
        <v>0</v>
      </c>
      <c r="I10" s="37">
        <f>+'[2]Appendix 1'!N52+'[3]Appendix 1'!N52+'[4]Appendix 1'!N52</f>
        <v>1</v>
      </c>
      <c r="J10" s="37">
        <f>'[4]Appendix 1'!P52</f>
        <v>202</v>
      </c>
      <c r="K10" s="29">
        <f t="shared" si="0"/>
        <v>0</v>
      </c>
      <c r="L10" s="29">
        <f t="shared" si="1"/>
        <v>0.46511627906976744</v>
      </c>
      <c r="M10" s="71">
        <f t="shared" si="2"/>
        <v>5.5813953488372094</v>
      </c>
      <c r="N10" s="34">
        <v>7.4257425742574252</v>
      </c>
    </row>
    <row r="11" spans="2:14" ht="15.5" x14ac:dyDescent="0.35">
      <c r="B11" s="74">
        <f t="shared" si="3"/>
        <v>5</v>
      </c>
      <c r="C11" s="82" t="s">
        <v>57</v>
      </c>
      <c r="D11" s="56">
        <f>'[1]Appendix 1'!D53</f>
        <v>6396</v>
      </c>
      <c r="E11" s="37">
        <f>'[2]Appendix 1'!F53+'[3]Appendix 1'!F53+'[4]Appendix 1'!F53</f>
        <v>375</v>
      </c>
      <c r="F11" s="37">
        <f>'[2]Appendix 1'!H53+'[3]Appendix 1'!H53+'[4]Appendix 1'!H53</f>
        <v>823</v>
      </c>
      <c r="G11" s="37">
        <f>'[2]Appendix 1'!J53+'[3]Appendix 1'!J53+'[4]Appendix 1'!J53</f>
        <v>1061</v>
      </c>
      <c r="H11" s="37">
        <f>'[2]Appendix 1'!L53+'[3]Appendix 1'!L53+'[4]Appendix 1'!L53</f>
        <v>0</v>
      </c>
      <c r="I11" s="37">
        <f>+'[2]Appendix 1'!N53+'[3]Appendix 1'!N53+'[4]Appendix 1'!N53</f>
        <v>0</v>
      </c>
      <c r="J11" s="37">
        <f>'[4]Appendix 1'!P53</f>
        <v>5710</v>
      </c>
      <c r="K11" s="29">
        <f t="shared" si="0"/>
        <v>0</v>
      </c>
      <c r="L11" s="29">
        <f t="shared" si="1"/>
        <v>0</v>
      </c>
      <c r="M11" s="71">
        <f t="shared" si="2"/>
        <v>15.669768128784522</v>
      </c>
      <c r="N11" s="34">
        <v>11.994497936726273</v>
      </c>
    </row>
    <row r="12" spans="2:14" ht="15.5" x14ac:dyDescent="0.35">
      <c r="B12" s="74">
        <f t="shared" si="3"/>
        <v>6</v>
      </c>
      <c r="C12" s="82" t="s">
        <v>62</v>
      </c>
      <c r="D12" s="56">
        <f>'[1]Appendix 1'!D54</f>
        <v>3358</v>
      </c>
      <c r="E12" s="37">
        <f>'[2]Appendix 1'!F54+'[3]Appendix 1'!F54+'[4]Appendix 1'!F54</f>
        <v>608</v>
      </c>
      <c r="F12" s="37">
        <f>'[2]Appendix 1'!H54+'[3]Appendix 1'!H54+'[4]Appendix 1'!H54</f>
        <v>0</v>
      </c>
      <c r="G12" s="37">
        <f>'[2]Appendix 1'!J54+'[3]Appendix 1'!J54+'[4]Appendix 1'!J54</f>
        <v>515</v>
      </c>
      <c r="H12" s="37">
        <f>'[2]Appendix 1'!L54+'[3]Appendix 1'!L54+'[4]Appendix 1'!L54</f>
        <v>0</v>
      </c>
      <c r="I12" s="37">
        <f>+'[2]Appendix 1'!N54+'[3]Appendix 1'!N54+'[4]Appendix 1'!N54</f>
        <v>0</v>
      </c>
      <c r="J12" s="37">
        <f>'[4]Appendix 1'!P54</f>
        <v>3451</v>
      </c>
      <c r="K12" s="29">
        <f t="shared" si="0"/>
        <v>0</v>
      </c>
      <c r="L12" s="29">
        <f t="shared" si="1"/>
        <v>0</v>
      </c>
      <c r="M12" s="71">
        <f t="shared" si="2"/>
        <v>12.985375693393847</v>
      </c>
      <c r="N12" s="34">
        <v>17.977528089887642</v>
      </c>
    </row>
    <row r="13" spans="2:14" ht="15.5" x14ac:dyDescent="0.35">
      <c r="B13" s="74">
        <f t="shared" si="3"/>
        <v>7</v>
      </c>
      <c r="C13" s="82" t="s">
        <v>53</v>
      </c>
      <c r="D13" s="56">
        <f>'[1]Appendix 1'!D55</f>
        <v>5839</v>
      </c>
      <c r="E13" s="37">
        <f>'[2]Appendix 1'!F55+'[3]Appendix 1'!F55+'[4]Appendix 1'!F55</f>
        <v>2801</v>
      </c>
      <c r="F13" s="37">
        <f>'[2]Appendix 1'!H55+'[3]Appendix 1'!H55+'[4]Appendix 1'!H55</f>
        <v>1108</v>
      </c>
      <c r="G13" s="37">
        <f>'[2]Appendix 1'!J55+'[3]Appendix 1'!J55+'[4]Appendix 1'!J55</f>
        <v>4367</v>
      </c>
      <c r="H13" s="37">
        <f>'[2]Appendix 1'!L55+'[3]Appendix 1'!L55+'[4]Appendix 1'!L55</f>
        <v>0</v>
      </c>
      <c r="I13" s="37">
        <f>+'[2]Appendix 1'!N55+'[3]Appendix 1'!N55+'[4]Appendix 1'!N55</f>
        <v>0</v>
      </c>
      <c r="J13" s="37">
        <f>'[4]Appendix 1'!P55</f>
        <v>4273</v>
      </c>
      <c r="K13" s="29">
        <f t="shared" si="0"/>
        <v>0</v>
      </c>
      <c r="L13" s="29">
        <f t="shared" si="1"/>
        <v>0</v>
      </c>
      <c r="M13" s="71">
        <f t="shared" si="2"/>
        <v>50.543981481481481</v>
      </c>
      <c r="N13" s="34">
        <v>32.618223760092278</v>
      </c>
    </row>
    <row r="14" spans="2:14" ht="15.5" x14ac:dyDescent="0.35">
      <c r="B14" s="74">
        <f t="shared" si="3"/>
        <v>8</v>
      </c>
      <c r="C14" s="83" t="s">
        <v>55</v>
      </c>
      <c r="D14" s="56">
        <f>'[1]Appendix 1'!D56</f>
        <v>980</v>
      </c>
      <c r="E14" s="37">
        <f>'[2]Appendix 1'!F56+'[3]Appendix 1'!F56+'[4]Appendix 1'!F56</f>
        <v>276</v>
      </c>
      <c r="F14" s="37">
        <f>'[2]Appendix 1'!H56+'[3]Appendix 1'!H56+'[4]Appendix 1'!H56</f>
        <v>0</v>
      </c>
      <c r="G14" s="37">
        <f>'[2]Appendix 1'!J56+'[3]Appendix 1'!J56+'[4]Appendix 1'!J56</f>
        <v>100</v>
      </c>
      <c r="H14" s="37">
        <f>'[2]Appendix 1'!L56+'[3]Appendix 1'!L56+'[4]Appendix 1'!L56</f>
        <v>0</v>
      </c>
      <c r="I14" s="37">
        <f>+'[2]Appendix 1'!N56+'[3]Appendix 1'!N56+'[4]Appendix 1'!N56</f>
        <v>3</v>
      </c>
      <c r="J14" s="37">
        <f>'[4]Appendix 1'!P56</f>
        <v>1153</v>
      </c>
      <c r="K14" s="29">
        <f t="shared" si="0"/>
        <v>0</v>
      </c>
      <c r="L14" s="29">
        <f t="shared" si="1"/>
        <v>0.23885350318471338</v>
      </c>
      <c r="M14" s="71">
        <f t="shared" si="2"/>
        <v>7.9617834394904454</v>
      </c>
      <c r="N14" s="34">
        <v>16.160787530762921</v>
      </c>
    </row>
    <row r="15" spans="2:14" ht="15.5" x14ac:dyDescent="0.35">
      <c r="B15" s="74">
        <f t="shared" si="3"/>
        <v>9</v>
      </c>
      <c r="C15" s="82" t="s">
        <v>56</v>
      </c>
      <c r="D15" s="56">
        <f>'[1]Appendix 1'!D57</f>
        <v>14319</v>
      </c>
      <c r="E15" s="37">
        <f>'[2]Appendix 1'!F57+'[3]Appendix 1'!F57+'[4]Appendix 1'!F57</f>
        <v>1520</v>
      </c>
      <c r="F15" s="37">
        <f>'[2]Appendix 1'!H57+'[3]Appendix 1'!H57+'[4]Appendix 1'!H57</f>
        <v>0</v>
      </c>
      <c r="G15" s="37">
        <f>'[2]Appendix 1'!J57+'[3]Appendix 1'!J57+'[4]Appendix 1'!J57</f>
        <v>1242</v>
      </c>
      <c r="H15" s="37">
        <f>'[2]Appendix 1'!L57+'[3]Appendix 1'!L57+'[4]Appendix 1'!L57</f>
        <v>0</v>
      </c>
      <c r="I15" s="37">
        <f>+'[2]Appendix 1'!N57+'[3]Appendix 1'!N57+'[4]Appendix 1'!N57</f>
        <v>0</v>
      </c>
      <c r="J15" s="37">
        <f>'[4]Appendix 1'!P57</f>
        <v>14597</v>
      </c>
      <c r="K15" s="29">
        <f t="shared" si="0"/>
        <v>0</v>
      </c>
      <c r="L15" s="29">
        <f t="shared" si="1"/>
        <v>0</v>
      </c>
      <c r="M15" s="71">
        <f t="shared" si="2"/>
        <v>7.8414041290485512</v>
      </c>
      <c r="N15" s="34">
        <v>9.0799415835926087</v>
      </c>
    </row>
    <row r="16" spans="2:14" ht="15.5" x14ac:dyDescent="0.35">
      <c r="B16" s="74">
        <f t="shared" si="3"/>
        <v>10</v>
      </c>
      <c r="C16" s="82" t="s">
        <v>61</v>
      </c>
      <c r="D16" s="56">
        <f>'[1]Appendix 1'!D58</f>
        <v>1955</v>
      </c>
      <c r="E16" s="37">
        <f>'[2]Appendix 1'!F58+'[3]Appendix 1'!F58+'[4]Appendix 1'!F58</f>
        <v>176</v>
      </c>
      <c r="F16" s="37">
        <f>'[2]Appendix 1'!H58+'[3]Appendix 1'!H58+'[4]Appendix 1'!H58</f>
        <v>208</v>
      </c>
      <c r="G16" s="37">
        <f>'[2]Appendix 1'!J58+'[3]Appendix 1'!J58+'[4]Appendix 1'!J58</f>
        <v>213</v>
      </c>
      <c r="H16" s="37">
        <f>'[2]Appendix 1'!L58+'[3]Appendix 1'!L58+'[4]Appendix 1'!L58</f>
        <v>1</v>
      </c>
      <c r="I16" s="37">
        <f>+'[2]Appendix 1'!N58+'[3]Appendix 1'!N58+'[4]Appendix 1'!N58</f>
        <v>8</v>
      </c>
      <c r="J16" s="37">
        <f>'[4]Appendix 1'!P58</f>
        <v>1909</v>
      </c>
      <c r="K16" s="29">
        <f t="shared" si="0"/>
        <v>4.6926325668700142E-2</v>
      </c>
      <c r="L16" s="29">
        <f t="shared" si="1"/>
        <v>0.37541060534960113</v>
      </c>
      <c r="M16" s="71">
        <f t="shared" si="2"/>
        <v>9.9953073674331296</v>
      </c>
      <c r="N16" s="34">
        <v>8.2808280828082808</v>
      </c>
    </row>
    <row r="17" spans="2:14" ht="15.5" x14ac:dyDescent="0.35">
      <c r="B17" s="74">
        <f t="shared" si="3"/>
        <v>11</v>
      </c>
      <c r="C17" s="82" t="s">
        <v>15</v>
      </c>
      <c r="D17" s="56">
        <f>'[1]Appendix 1'!D59</f>
        <v>1826</v>
      </c>
      <c r="E17" s="37">
        <f>'[2]Appendix 1'!F59+'[3]Appendix 1'!F59+'[4]Appendix 1'!F59</f>
        <v>1835</v>
      </c>
      <c r="F17" s="37">
        <f>'[2]Appendix 1'!H59+'[3]Appendix 1'!H59+'[4]Appendix 1'!H59</f>
        <v>0</v>
      </c>
      <c r="G17" s="37">
        <f>'[2]Appendix 1'!J59+'[3]Appendix 1'!J59+'[4]Appendix 1'!J59</f>
        <v>142</v>
      </c>
      <c r="H17" s="37">
        <f>'[2]Appendix 1'!L59+'[3]Appendix 1'!L59+'[4]Appendix 1'!L59</f>
        <v>0</v>
      </c>
      <c r="I17" s="37">
        <f>+'[2]Appendix 1'!N59+'[3]Appendix 1'!N59+'[4]Appendix 1'!N59</f>
        <v>1624</v>
      </c>
      <c r="J17" s="37">
        <f>'[4]Appendix 1'!P59</f>
        <v>1895</v>
      </c>
      <c r="K17" s="29">
        <f t="shared" si="0"/>
        <v>0</v>
      </c>
      <c r="L17" s="29">
        <f t="shared" si="1"/>
        <v>44.359464627151048</v>
      </c>
      <c r="M17" s="71">
        <f t="shared" si="2"/>
        <v>3.8787216607484289</v>
      </c>
      <c r="N17" s="34">
        <v>5.3378586855908665</v>
      </c>
    </row>
    <row r="18" spans="2:14" ht="15.5" x14ac:dyDescent="0.35">
      <c r="B18" s="74">
        <f t="shared" si="3"/>
        <v>12</v>
      </c>
      <c r="C18" s="82" t="s">
        <v>65</v>
      </c>
      <c r="D18" s="56">
        <f>'[1]Appendix 1'!D60</f>
        <v>7657</v>
      </c>
      <c r="E18" s="37">
        <f>'[2]Appendix 1'!F60+'[3]Appendix 1'!F60+'[4]Appendix 1'!F60</f>
        <v>588</v>
      </c>
      <c r="F18" s="37">
        <f>'[2]Appendix 1'!H60+'[3]Appendix 1'!H60+'[4]Appendix 1'!H60</f>
        <v>94</v>
      </c>
      <c r="G18" s="37">
        <f>'[2]Appendix 1'!J60+'[3]Appendix 1'!J60+'[4]Appendix 1'!J60</f>
        <v>390</v>
      </c>
      <c r="H18" s="37">
        <f>'[2]Appendix 1'!L60+'[3]Appendix 1'!L60+'[4]Appendix 1'!L60</f>
        <v>0</v>
      </c>
      <c r="I18" s="37">
        <f>+'[2]Appendix 1'!N60+'[3]Appendix 1'!N60+'[4]Appendix 1'!N60</f>
        <v>0</v>
      </c>
      <c r="J18" s="37">
        <f>'[4]Appendix 1'!P60</f>
        <v>7855</v>
      </c>
      <c r="K18" s="29">
        <f t="shared" si="0"/>
        <v>0</v>
      </c>
      <c r="L18" s="29">
        <f t="shared" si="1"/>
        <v>0</v>
      </c>
      <c r="M18" s="71">
        <f t="shared" si="2"/>
        <v>4.7301394784718012</v>
      </c>
      <c r="N18" s="34">
        <v>5.9452155754821279</v>
      </c>
    </row>
    <row r="19" spans="2:14" ht="15.5" x14ac:dyDescent="0.35">
      <c r="B19" s="74">
        <f t="shared" si="3"/>
        <v>13</v>
      </c>
      <c r="C19" s="82" t="s">
        <v>42</v>
      </c>
      <c r="D19" s="56">
        <f>'[1]Appendix 1'!D61</f>
        <v>8402</v>
      </c>
      <c r="E19" s="37">
        <f>'[2]Appendix 1'!F61+'[3]Appendix 1'!F61+'[4]Appendix 1'!F61</f>
        <v>1602</v>
      </c>
      <c r="F19" s="37">
        <f>'[2]Appendix 1'!H61+'[3]Appendix 1'!H61+'[4]Appendix 1'!H61</f>
        <v>1105</v>
      </c>
      <c r="G19" s="37">
        <f>'[2]Appendix 1'!J61+'[3]Appendix 1'!J61+'[4]Appendix 1'!J61</f>
        <v>757</v>
      </c>
      <c r="H19" s="37">
        <f>'[2]Appendix 1'!L61+'[3]Appendix 1'!L61+'[4]Appendix 1'!L61</f>
        <v>0</v>
      </c>
      <c r="I19" s="37">
        <f>+'[2]Appendix 1'!N61+'[3]Appendix 1'!N61+'[4]Appendix 1'!N61</f>
        <v>1</v>
      </c>
      <c r="J19" s="37">
        <f>'[4]Appendix 1'!P61</f>
        <v>9246</v>
      </c>
      <c r="K19" s="29">
        <f t="shared" si="0"/>
        <v>0</v>
      </c>
      <c r="L19" s="29">
        <f t="shared" si="1"/>
        <v>9.9960015993602568E-3</v>
      </c>
      <c r="M19" s="71">
        <f t="shared" si="2"/>
        <v>7.5669732107157133</v>
      </c>
      <c r="N19" s="34">
        <v>11.344494124987001</v>
      </c>
    </row>
    <row r="20" spans="2:14" ht="15.5" x14ac:dyDescent="0.35">
      <c r="B20" s="74">
        <f t="shared" si="3"/>
        <v>14</v>
      </c>
      <c r="C20" s="82" t="s">
        <v>50</v>
      </c>
      <c r="D20" s="56">
        <f>'[1]Appendix 1'!D62</f>
        <v>5369</v>
      </c>
      <c r="E20" s="37">
        <f>'[2]Appendix 1'!F62+'[3]Appendix 1'!F62+'[4]Appendix 1'!F62</f>
        <v>574</v>
      </c>
      <c r="F20" s="37">
        <f>'[2]Appendix 1'!H62+'[3]Appendix 1'!H62+'[4]Appendix 1'!H62</f>
        <v>1848</v>
      </c>
      <c r="G20" s="37">
        <f>'[2]Appendix 1'!J62+'[3]Appendix 1'!J62+'[4]Appendix 1'!J62</f>
        <v>390</v>
      </c>
      <c r="H20" s="37">
        <f>'[2]Appendix 1'!L62+'[3]Appendix 1'!L62+'[4]Appendix 1'!L62</f>
        <v>42</v>
      </c>
      <c r="I20" s="37">
        <f>+'[2]Appendix 1'!N62+'[3]Appendix 1'!N62+'[4]Appendix 1'!N62</f>
        <v>406</v>
      </c>
      <c r="J20" s="37">
        <f>'[4]Appendix 1'!P62</f>
        <v>5105</v>
      </c>
      <c r="K20" s="29">
        <f t="shared" si="0"/>
        <v>0.70671378091872794</v>
      </c>
      <c r="L20" s="29">
        <f t="shared" si="1"/>
        <v>6.8315665488810362</v>
      </c>
      <c r="M20" s="71">
        <f t="shared" si="2"/>
        <v>6.5623422513881886</v>
      </c>
      <c r="N20" s="34">
        <v>5.043177892918826</v>
      </c>
    </row>
    <row r="21" spans="2:14" ht="15.5" x14ac:dyDescent="0.35">
      <c r="B21" s="74">
        <f t="shared" si="3"/>
        <v>15</v>
      </c>
      <c r="C21" s="82" t="s">
        <v>64</v>
      </c>
      <c r="D21" s="56">
        <f>'[1]Appendix 1'!D63</f>
        <v>149</v>
      </c>
      <c r="E21" s="37">
        <f>'[2]Appendix 1'!F63+'[3]Appendix 1'!F63+'[4]Appendix 1'!F63</f>
        <v>228</v>
      </c>
      <c r="F21" s="37">
        <f>'[2]Appendix 1'!H63+'[3]Appendix 1'!H63+'[4]Appendix 1'!H63</f>
        <v>264</v>
      </c>
      <c r="G21" s="37">
        <f>'[2]Appendix 1'!J63+'[3]Appendix 1'!J63+'[4]Appendix 1'!J63</f>
        <v>227</v>
      </c>
      <c r="H21" s="37">
        <f>'[2]Appendix 1'!L63+'[3]Appendix 1'!L63+'[4]Appendix 1'!L63</f>
        <v>1</v>
      </c>
      <c r="I21" s="37">
        <f>+'[2]Appendix 1'!N63+'[3]Appendix 1'!N63+'[4]Appendix 1'!N63</f>
        <v>34</v>
      </c>
      <c r="J21" s="37">
        <f>'[4]Appendix 1'!P63</f>
        <v>115</v>
      </c>
      <c r="K21" s="29">
        <f t="shared" si="0"/>
        <v>0.2652519893899204</v>
      </c>
      <c r="L21" s="29">
        <f t="shared" si="1"/>
        <v>9.0185676392572933</v>
      </c>
      <c r="M21" s="71">
        <f t="shared" si="2"/>
        <v>60.212201591511935</v>
      </c>
      <c r="N21" s="34">
        <v>26.18296529968454</v>
      </c>
    </row>
    <row r="22" spans="2:14" ht="15.5" x14ac:dyDescent="0.35">
      <c r="B22" s="74">
        <f t="shared" si="3"/>
        <v>16</v>
      </c>
      <c r="C22" s="82" t="s">
        <v>44</v>
      </c>
      <c r="D22" s="56">
        <f>'[1]Appendix 1'!D64</f>
        <v>1049</v>
      </c>
      <c r="E22" s="37">
        <f>'[2]Appendix 1'!F64+'[3]Appendix 1'!F64+'[4]Appendix 1'!F64</f>
        <v>184</v>
      </c>
      <c r="F22" s="37">
        <f>'[2]Appendix 1'!H64+'[3]Appendix 1'!H64+'[4]Appendix 1'!H64</f>
        <v>249</v>
      </c>
      <c r="G22" s="37">
        <f>'[2]Appendix 1'!J64+'[3]Appendix 1'!J64+'[4]Appendix 1'!J64</f>
        <v>133</v>
      </c>
      <c r="H22" s="37">
        <f>'[2]Appendix 1'!L64+'[3]Appendix 1'!L64+'[4]Appendix 1'!L64</f>
        <v>0</v>
      </c>
      <c r="I22" s="37">
        <f>+'[2]Appendix 1'!N64+'[3]Appendix 1'!N64+'[4]Appendix 1'!N64</f>
        <v>0</v>
      </c>
      <c r="J22" s="37">
        <f>'[4]Appendix 1'!P64</f>
        <v>1100</v>
      </c>
      <c r="K22" s="29">
        <f t="shared" si="0"/>
        <v>0</v>
      </c>
      <c r="L22" s="29">
        <f t="shared" si="1"/>
        <v>0</v>
      </c>
      <c r="M22" s="71">
        <f t="shared" si="2"/>
        <v>10.78669910786699</v>
      </c>
      <c r="N22" s="34">
        <v>11.192810457516341</v>
      </c>
    </row>
    <row r="23" spans="2:14" ht="15.5" x14ac:dyDescent="0.35">
      <c r="B23" s="74">
        <f t="shared" si="3"/>
        <v>17</v>
      </c>
      <c r="C23" s="82" t="s">
        <v>51</v>
      </c>
      <c r="D23" s="56">
        <f>'[1]Appendix 1'!D65</f>
        <v>4407</v>
      </c>
      <c r="E23" s="37">
        <f>'[2]Appendix 1'!F65+'[3]Appendix 1'!F65+'[4]Appendix 1'!F65</f>
        <v>259</v>
      </c>
      <c r="F23" s="37">
        <f>'[2]Appendix 1'!H65+'[3]Appendix 1'!H65+'[4]Appendix 1'!H65</f>
        <v>379</v>
      </c>
      <c r="G23" s="37">
        <f>'[2]Appendix 1'!J65+'[3]Appendix 1'!J65+'[4]Appendix 1'!J65</f>
        <v>274</v>
      </c>
      <c r="H23" s="37">
        <f>'[2]Appendix 1'!L65+'[3]Appendix 1'!L65+'[4]Appendix 1'!L65</f>
        <v>0</v>
      </c>
      <c r="I23" s="37">
        <f>+'[2]Appendix 1'!N65+'[3]Appendix 1'!N65+'[4]Appendix 1'!N65</f>
        <v>0</v>
      </c>
      <c r="J23" s="37">
        <f>'[4]Appendix 1'!P65</f>
        <v>4392</v>
      </c>
      <c r="K23" s="29">
        <f t="shared" si="0"/>
        <v>0</v>
      </c>
      <c r="L23" s="29">
        <f t="shared" si="1"/>
        <v>0</v>
      </c>
      <c r="M23" s="71">
        <f t="shared" si="2"/>
        <v>5.8722674667809684</v>
      </c>
      <c r="N23" s="34">
        <v>9.692622950819672</v>
      </c>
    </row>
    <row r="24" spans="2:14" ht="15.5" x14ac:dyDescent="0.35">
      <c r="B24" s="74">
        <f t="shared" si="3"/>
        <v>18</v>
      </c>
      <c r="C24" s="82" t="s">
        <v>84</v>
      </c>
      <c r="D24" s="56">
        <f>'[1]Appendix 1'!D66</f>
        <v>2336</v>
      </c>
      <c r="E24" s="37">
        <f>'[2]Appendix 1'!F66+'[3]Appendix 1'!F66+'[4]Appendix 1'!F66</f>
        <v>810</v>
      </c>
      <c r="F24" s="37">
        <f>'[2]Appendix 1'!H66+'[3]Appendix 1'!H66+'[4]Appendix 1'!H66</f>
        <v>99</v>
      </c>
      <c r="G24" s="37">
        <f>'[2]Appendix 1'!J66+'[3]Appendix 1'!J66+'[4]Appendix 1'!J66</f>
        <v>268</v>
      </c>
      <c r="H24" s="37">
        <f>'[2]Appendix 1'!L66+'[3]Appendix 1'!L66+'[4]Appendix 1'!L66</f>
        <v>0</v>
      </c>
      <c r="I24" s="37">
        <f>+'[2]Appendix 1'!N66+'[3]Appendix 1'!N66+'[4]Appendix 1'!N66</f>
        <v>29</v>
      </c>
      <c r="J24" s="37">
        <f>'[4]Appendix 1'!P66</f>
        <v>2849</v>
      </c>
      <c r="K24" s="29">
        <f t="shared" si="0"/>
        <v>0</v>
      </c>
      <c r="L24" s="29">
        <f t="shared" si="1"/>
        <v>0.92180546726001267</v>
      </c>
      <c r="M24" s="71">
        <f t="shared" si="2"/>
        <v>8.5187539732994288</v>
      </c>
      <c r="N24" s="34">
        <v>7.6677316293929714</v>
      </c>
    </row>
    <row r="25" spans="2:14" ht="15.5" x14ac:dyDescent="0.35">
      <c r="B25" s="74">
        <f t="shared" si="3"/>
        <v>19</v>
      </c>
      <c r="C25" s="82" t="s">
        <v>83</v>
      </c>
      <c r="D25" s="56">
        <f>'[1]Appendix 1'!D67</f>
        <v>0</v>
      </c>
      <c r="E25" s="37">
        <f>'[2]Appendix 1'!F67+'[3]Appendix 1'!F67+'[4]Appendix 1'!F67</f>
        <v>0</v>
      </c>
      <c r="F25" s="37">
        <f>'[2]Appendix 1'!H67+'[3]Appendix 1'!H67+'[4]Appendix 1'!H67</f>
        <v>0</v>
      </c>
      <c r="G25" s="37">
        <f>'[2]Appendix 1'!J67+'[3]Appendix 1'!J67+'[4]Appendix 1'!J67</f>
        <v>0</v>
      </c>
      <c r="H25" s="37">
        <f>'[2]Appendix 1'!L67+'[3]Appendix 1'!L67+'[4]Appendix 1'!L67</f>
        <v>0</v>
      </c>
      <c r="I25" s="37">
        <f>+'[2]Appendix 1'!N67+'[3]Appendix 1'!N67+'[4]Appendix 1'!N67</f>
        <v>0</v>
      </c>
      <c r="J25" s="37">
        <f>'[4]Appendix 1'!P67</f>
        <v>0</v>
      </c>
      <c r="K25" s="29">
        <f t="shared" si="0"/>
        <v>0</v>
      </c>
      <c r="L25" s="29">
        <f t="shared" si="1"/>
        <v>0</v>
      </c>
      <c r="M25" s="71">
        <f t="shared" si="2"/>
        <v>0</v>
      </c>
      <c r="N25" s="34" t="s">
        <v>77</v>
      </c>
    </row>
    <row r="26" spans="2:14" ht="15.5" x14ac:dyDescent="0.35">
      <c r="B26" s="74">
        <f t="shared" si="3"/>
        <v>20</v>
      </c>
      <c r="C26" s="83" t="s">
        <v>16</v>
      </c>
      <c r="D26" s="56">
        <f>'[1]Appendix 1'!D68</f>
        <v>7531</v>
      </c>
      <c r="E26" s="37">
        <f>'[2]Appendix 1'!F68+'[3]Appendix 1'!F68+'[4]Appendix 1'!F68</f>
        <v>659</v>
      </c>
      <c r="F26" s="37">
        <f>'[2]Appendix 1'!H68+'[3]Appendix 1'!H68+'[4]Appendix 1'!H68</f>
        <v>0</v>
      </c>
      <c r="G26" s="37">
        <f>'[2]Appendix 1'!J68+'[3]Appendix 1'!J68+'[4]Appendix 1'!J68</f>
        <v>251</v>
      </c>
      <c r="H26" s="37">
        <f>'[2]Appendix 1'!L68+'[3]Appendix 1'!L68+'[4]Appendix 1'!L68</f>
        <v>0</v>
      </c>
      <c r="I26" s="37">
        <f>+'[2]Appendix 1'!N68+'[3]Appendix 1'!N68+'[4]Appendix 1'!N68</f>
        <v>31</v>
      </c>
      <c r="J26" s="37">
        <f>'[4]Appendix 1'!P68</f>
        <v>7908</v>
      </c>
      <c r="K26" s="29">
        <f t="shared" si="0"/>
        <v>0</v>
      </c>
      <c r="L26" s="29">
        <f t="shared" si="1"/>
        <v>0.3785103785103785</v>
      </c>
      <c r="M26" s="71">
        <f t="shared" si="2"/>
        <v>3.0647130647130645</v>
      </c>
      <c r="N26" s="34">
        <v>8.9471142236174828</v>
      </c>
    </row>
    <row r="27" spans="2:14" ht="15.5" x14ac:dyDescent="0.35">
      <c r="B27" s="74">
        <f t="shared" si="3"/>
        <v>21</v>
      </c>
      <c r="C27" s="82" t="s">
        <v>63</v>
      </c>
      <c r="D27" s="56">
        <f>'[1]Appendix 1'!D69</f>
        <v>1589</v>
      </c>
      <c r="E27" s="37">
        <f>'[2]Appendix 1'!F69+'[3]Appendix 1'!F69+'[4]Appendix 1'!F69</f>
        <v>147</v>
      </c>
      <c r="F27" s="37">
        <f>'[2]Appendix 1'!H69+'[3]Appendix 1'!H69+'[4]Appendix 1'!H69</f>
        <v>162</v>
      </c>
      <c r="G27" s="37">
        <f>'[2]Appendix 1'!J69+'[3]Appendix 1'!J69+'[4]Appendix 1'!J69</f>
        <v>35</v>
      </c>
      <c r="H27" s="37">
        <f>'[2]Appendix 1'!L69+'[3]Appendix 1'!L69+'[4]Appendix 1'!L69</f>
        <v>0</v>
      </c>
      <c r="I27" s="37">
        <f>+'[2]Appendix 1'!N69+'[3]Appendix 1'!N69+'[4]Appendix 1'!N69</f>
        <v>5</v>
      </c>
      <c r="J27" s="37">
        <f>'[4]Appendix 1'!P69</f>
        <v>1696</v>
      </c>
      <c r="K27" s="29">
        <f t="shared" si="0"/>
        <v>0</v>
      </c>
      <c r="L27" s="29">
        <f t="shared" si="1"/>
        <v>0.28801843317972353</v>
      </c>
      <c r="M27" s="71">
        <f t="shared" si="2"/>
        <v>2.0161290322580645</v>
      </c>
      <c r="N27" s="34">
        <v>7.3806881243063271</v>
      </c>
    </row>
    <row r="28" spans="2:14" ht="15.5" x14ac:dyDescent="0.35">
      <c r="B28" s="74">
        <f t="shared" si="3"/>
        <v>22</v>
      </c>
      <c r="C28" s="82" t="s">
        <v>41</v>
      </c>
      <c r="D28" s="56">
        <f>'[1]Appendix 1'!D70</f>
        <v>354</v>
      </c>
      <c r="E28" s="37">
        <f>'[2]Appendix 1'!F70+'[3]Appendix 1'!F70+'[4]Appendix 1'!F70</f>
        <v>333</v>
      </c>
      <c r="F28" s="37">
        <f>'[2]Appendix 1'!H70+'[3]Appendix 1'!H70+'[4]Appendix 1'!H70</f>
        <v>0</v>
      </c>
      <c r="G28" s="37">
        <f>'[2]Appendix 1'!J70+'[3]Appendix 1'!J70+'[4]Appendix 1'!J70</f>
        <v>334</v>
      </c>
      <c r="H28" s="37">
        <f>'[2]Appendix 1'!L70+'[3]Appendix 1'!L70+'[4]Appendix 1'!L70</f>
        <v>29</v>
      </c>
      <c r="I28" s="37">
        <f>+'[2]Appendix 1'!N70+'[3]Appendix 1'!N70+'[4]Appendix 1'!N70</f>
        <v>0</v>
      </c>
      <c r="J28" s="37">
        <f>'[4]Appendix 1'!P70</f>
        <v>324</v>
      </c>
      <c r="K28" s="29">
        <f t="shared" si="0"/>
        <v>4.2212518195050945</v>
      </c>
      <c r="L28" s="29">
        <f t="shared" si="1"/>
        <v>0</v>
      </c>
      <c r="M28" s="71">
        <f t="shared" si="2"/>
        <v>48.617176128093156</v>
      </c>
      <c r="N28" s="34">
        <v>51.06666666666667</v>
      </c>
    </row>
    <row r="29" spans="2:14" ht="15.5" x14ac:dyDescent="0.35">
      <c r="B29" s="74">
        <f t="shared" si="3"/>
        <v>23</v>
      </c>
      <c r="C29" s="82" t="s">
        <v>45</v>
      </c>
      <c r="D29" s="56">
        <f>'[1]Appendix 1'!D71</f>
        <v>2366</v>
      </c>
      <c r="E29" s="37">
        <f>'[2]Appendix 1'!F71+'[3]Appendix 1'!F71+'[4]Appendix 1'!F71</f>
        <v>761</v>
      </c>
      <c r="F29" s="37">
        <f>'[2]Appendix 1'!H71+'[3]Appendix 1'!H71+'[4]Appendix 1'!H71</f>
        <v>0</v>
      </c>
      <c r="G29" s="37">
        <f>'[2]Appendix 1'!J71+'[3]Appendix 1'!J71+'[4]Appendix 1'!J71</f>
        <v>495</v>
      </c>
      <c r="H29" s="37">
        <f>'[2]Appendix 1'!L71+'[3]Appendix 1'!L71+'[4]Appendix 1'!L71</f>
        <v>0</v>
      </c>
      <c r="I29" s="37">
        <f>+'[2]Appendix 1'!N71+'[3]Appendix 1'!N71+'[4]Appendix 1'!N71</f>
        <v>0</v>
      </c>
      <c r="J29" s="37">
        <f>'[4]Appendix 1'!P71</f>
        <v>2632</v>
      </c>
      <c r="K29" s="29">
        <f t="shared" si="0"/>
        <v>0</v>
      </c>
      <c r="L29" s="29">
        <f t="shared" si="1"/>
        <v>0</v>
      </c>
      <c r="M29" s="71">
        <f t="shared" si="2"/>
        <v>15.829868883914294</v>
      </c>
      <c r="N29" s="34">
        <v>26.949257425742573</v>
      </c>
    </row>
    <row r="30" spans="2:14" ht="15.5" x14ac:dyDescent="0.35">
      <c r="B30" s="74">
        <f t="shared" si="3"/>
        <v>24</v>
      </c>
      <c r="C30" s="83" t="s">
        <v>73</v>
      </c>
      <c r="D30" s="56">
        <f>'[1]Appendix 1'!D72</f>
        <v>4880</v>
      </c>
      <c r="E30" s="37">
        <f>'[2]Appendix 1'!F72+'[3]Appendix 1'!F72+'[4]Appendix 1'!F72</f>
        <v>193</v>
      </c>
      <c r="F30" s="37">
        <f>'[2]Appendix 1'!H72+'[3]Appendix 1'!H72+'[4]Appendix 1'!H72</f>
        <v>6</v>
      </c>
      <c r="G30" s="37">
        <f>'[2]Appendix 1'!J72+'[3]Appendix 1'!J72+'[4]Appendix 1'!J72</f>
        <v>78</v>
      </c>
      <c r="H30" s="37">
        <f>'[2]Appendix 1'!L72+'[3]Appendix 1'!L72+'[4]Appendix 1'!L72</f>
        <v>3</v>
      </c>
      <c r="I30" s="37">
        <f>+'[2]Appendix 1'!N72+'[3]Appendix 1'!N72+'[4]Appendix 1'!N72</f>
        <v>358</v>
      </c>
      <c r="J30" s="37">
        <f>'[4]Appendix 1'!P72</f>
        <v>4634</v>
      </c>
      <c r="K30" s="29">
        <f t="shared" si="0"/>
        <v>5.9136605558840927E-2</v>
      </c>
      <c r="L30" s="29">
        <f t="shared" si="1"/>
        <v>7.0569682633550164</v>
      </c>
      <c r="M30" s="71">
        <f t="shared" si="2"/>
        <v>1.5375517445298641</v>
      </c>
      <c r="N30" s="34">
        <v>3.0641611647198239</v>
      </c>
    </row>
    <row r="31" spans="2:14" ht="15.5" x14ac:dyDescent="0.35">
      <c r="B31" s="74">
        <f t="shared" si="3"/>
        <v>25</v>
      </c>
      <c r="C31" s="82" t="s">
        <v>72</v>
      </c>
      <c r="D31" s="56">
        <f>'[1]Appendix 1'!D73</f>
        <v>585</v>
      </c>
      <c r="E31" s="37">
        <f>'[2]Appendix 1'!F73+'[3]Appendix 1'!F73+'[4]Appendix 1'!F73</f>
        <v>149</v>
      </c>
      <c r="F31" s="37">
        <f>'[2]Appendix 1'!H73+'[3]Appendix 1'!H73+'[4]Appendix 1'!H73</f>
        <v>0</v>
      </c>
      <c r="G31" s="37">
        <f>'[2]Appendix 1'!J73+'[3]Appendix 1'!J73+'[4]Appendix 1'!J73</f>
        <v>47</v>
      </c>
      <c r="H31" s="37">
        <f>'[2]Appendix 1'!L73+'[3]Appendix 1'!L73+'[4]Appendix 1'!L73</f>
        <v>0</v>
      </c>
      <c r="I31" s="37">
        <f>+'[2]Appendix 1'!N73+'[3]Appendix 1'!N73+'[4]Appendix 1'!N73</f>
        <v>39</v>
      </c>
      <c r="J31" s="37">
        <f>'[4]Appendix 1'!P73</f>
        <v>648</v>
      </c>
      <c r="K31" s="29">
        <f t="shared" si="0"/>
        <v>0</v>
      </c>
      <c r="L31" s="29">
        <f t="shared" si="1"/>
        <v>5.3133514986376023</v>
      </c>
      <c r="M31" s="71">
        <f t="shared" si="2"/>
        <v>6.4032697547683926</v>
      </c>
      <c r="N31" s="34">
        <v>10.495626822157435</v>
      </c>
    </row>
    <row r="32" spans="2:14" ht="15.5" x14ac:dyDescent="0.35">
      <c r="B32" s="74">
        <f t="shared" si="3"/>
        <v>26</v>
      </c>
      <c r="C32" s="82" t="s">
        <v>54</v>
      </c>
      <c r="D32" s="56">
        <f>'[1]Appendix 1'!D74</f>
        <v>1776</v>
      </c>
      <c r="E32" s="37">
        <f>'[2]Appendix 1'!F74+'[3]Appendix 1'!F74+'[4]Appendix 1'!F74</f>
        <v>291</v>
      </c>
      <c r="F32" s="37">
        <f>'[2]Appendix 1'!H74+'[3]Appendix 1'!H74+'[4]Appendix 1'!H74</f>
        <v>10</v>
      </c>
      <c r="G32" s="37">
        <f>'[2]Appendix 1'!J74+'[3]Appendix 1'!J74+'[4]Appendix 1'!J74</f>
        <v>136</v>
      </c>
      <c r="H32" s="37">
        <f>'[2]Appendix 1'!L74+'[3]Appendix 1'!L74+'[4]Appendix 1'!L74</f>
        <v>0</v>
      </c>
      <c r="I32" s="37">
        <f>+'[2]Appendix 1'!N74+'[3]Appendix 1'!N74+'[4]Appendix 1'!N74</f>
        <v>17</v>
      </c>
      <c r="J32" s="37">
        <f>'[4]Appendix 1'!P74</f>
        <v>1914</v>
      </c>
      <c r="K32" s="29">
        <f t="shared" si="0"/>
        <v>0</v>
      </c>
      <c r="L32" s="29">
        <f t="shared" si="1"/>
        <v>0.82244799225931298</v>
      </c>
      <c r="M32" s="71">
        <f t="shared" si="2"/>
        <v>6.5795839380745038</v>
      </c>
      <c r="N32" s="34">
        <v>6.3829787234042552</v>
      </c>
    </row>
    <row r="33" spans="1:14" ht="15.5" x14ac:dyDescent="0.35">
      <c r="B33" s="74">
        <f t="shared" si="3"/>
        <v>27</v>
      </c>
      <c r="C33" s="82" t="s">
        <v>60</v>
      </c>
      <c r="D33" s="56">
        <f>'[1]Appendix 1'!D75</f>
        <v>2066</v>
      </c>
      <c r="E33" s="37">
        <f>'[2]Appendix 1'!F75+'[3]Appendix 1'!F75+'[4]Appendix 1'!F75</f>
        <v>77</v>
      </c>
      <c r="F33" s="37">
        <f>'[2]Appendix 1'!H75+'[3]Appendix 1'!H75+'[4]Appendix 1'!H75</f>
        <v>440</v>
      </c>
      <c r="G33" s="37">
        <f>'[2]Appendix 1'!J75+'[3]Appendix 1'!J75+'[4]Appendix 1'!J75</f>
        <v>44</v>
      </c>
      <c r="H33" s="37">
        <f>'[2]Appendix 1'!L75+'[3]Appendix 1'!L75+'[4]Appendix 1'!L75</f>
        <v>2</v>
      </c>
      <c r="I33" s="37">
        <f>+'[2]Appendix 1'!N75+'[3]Appendix 1'!N75+'[4]Appendix 1'!N75</f>
        <v>41</v>
      </c>
      <c r="J33" s="37">
        <f>'[4]Appendix 1'!P75</f>
        <v>2056</v>
      </c>
      <c r="K33" s="29">
        <f t="shared" si="0"/>
        <v>9.3327111525898274E-2</v>
      </c>
      <c r="L33" s="29">
        <f t="shared" si="1"/>
        <v>1.9132057862809144</v>
      </c>
      <c r="M33" s="71">
        <f t="shared" si="2"/>
        <v>2.053196453569762</v>
      </c>
      <c r="N33" s="34">
        <v>1.8500948766603416</v>
      </c>
    </row>
    <row r="34" spans="1:14" ht="15.5" x14ac:dyDescent="0.35">
      <c r="B34" s="74">
        <f t="shared" si="3"/>
        <v>28</v>
      </c>
      <c r="C34" s="82" t="s">
        <v>68</v>
      </c>
      <c r="D34" s="56">
        <f>'[1]Appendix 1'!D76</f>
        <v>110</v>
      </c>
      <c r="E34" s="37">
        <f>'[2]Appendix 1'!F76+'[3]Appendix 1'!F76+'[4]Appendix 1'!F76</f>
        <v>39</v>
      </c>
      <c r="F34" s="37">
        <f>'[2]Appendix 1'!H76+'[3]Appendix 1'!H76+'[4]Appendix 1'!H76</f>
        <v>29</v>
      </c>
      <c r="G34" s="37">
        <f>'[2]Appendix 1'!J76+'[3]Appendix 1'!J76+'[4]Appendix 1'!J76</f>
        <v>4</v>
      </c>
      <c r="H34" s="37">
        <f>'[2]Appendix 1'!L76+'[3]Appendix 1'!L76+'[4]Appendix 1'!L76</f>
        <v>0</v>
      </c>
      <c r="I34" s="37">
        <f>+'[2]Appendix 1'!N76+'[3]Appendix 1'!N76+'[4]Appendix 1'!N76</f>
        <v>0</v>
      </c>
      <c r="J34" s="37">
        <f>'[4]Appendix 1'!P76</f>
        <v>148</v>
      </c>
      <c r="K34" s="29">
        <f t="shared" si="0"/>
        <v>0</v>
      </c>
      <c r="L34" s="29">
        <f t="shared" si="1"/>
        <v>0</v>
      </c>
      <c r="M34" s="71">
        <f t="shared" si="2"/>
        <v>2.6315789473684208</v>
      </c>
      <c r="N34" s="34">
        <v>6.7226890756302522</v>
      </c>
    </row>
    <row r="35" spans="1:14" ht="15.5" x14ac:dyDescent="0.35">
      <c r="B35" s="74">
        <f t="shared" si="3"/>
        <v>29</v>
      </c>
      <c r="C35" s="83" t="s">
        <v>43</v>
      </c>
      <c r="D35" s="56">
        <f>'[1]Appendix 1'!D77</f>
        <v>238</v>
      </c>
      <c r="E35" s="37">
        <f>'[2]Appendix 1'!F77+'[3]Appendix 1'!F77+'[4]Appendix 1'!F77</f>
        <v>152</v>
      </c>
      <c r="F35" s="37">
        <f>'[2]Appendix 1'!H77+'[3]Appendix 1'!H77+'[4]Appendix 1'!H77</f>
        <v>89</v>
      </c>
      <c r="G35" s="37">
        <f>'[2]Appendix 1'!J77+'[3]Appendix 1'!J77+'[4]Appendix 1'!J77</f>
        <v>18</v>
      </c>
      <c r="H35" s="37">
        <f>'[2]Appendix 1'!L77+'[3]Appendix 1'!L77+'[4]Appendix 1'!L77</f>
        <v>0</v>
      </c>
      <c r="I35" s="37">
        <f>+'[2]Appendix 1'!N77+'[3]Appendix 1'!N77+'[4]Appendix 1'!N77</f>
        <v>0</v>
      </c>
      <c r="J35" s="37">
        <f>'[4]Appendix 1'!P77</f>
        <v>372</v>
      </c>
      <c r="K35" s="29">
        <f t="shared" si="0"/>
        <v>0</v>
      </c>
      <c r="L35" s="29">
        <f t="shared" si="1"/>
        <v>0</v>
      </c>
      <c r="M35" s="71">
        <f t="shared" si="2"/>
        <v>4.6153846153846159</v>
      </c>
      <c r="N35" s="34">
        <v>4.8</v>
      </c>
    </row>
    <row r="36" spans="1:14" ht="15.5" x14ac:dyDescent="0.35">
      <c r="B36" s="74">
        <f t="shared" si="3"/>
        <v>30</v>
      </c>
      <c r="C36" s="82" t="s">
        <v>59</v>
      </c>
      <c r="D36" s="56">
        <f>'[1]Appendix 1'!D78</f>
        <v>571</v>
      </c>
      <c r="E36" s="37">
        <f>'[2]Appendix 1'!F78+'[3]Appendix 1'!F78+'[4]Appendix 1'!F78</f>
        <v>12</v>
      </c>
      <c r="F36" s="37">
        <f>'[2]Appendix 1'!H78+'[3]Appendix 1'!H78+'[4]Appendix 1'!H78</f>
        <v>0</v>
      </c>
      <c r="G36" s="37">
        <f>'[2]Appendix 1'!J78+'[3]Appendix 1'!J78+'[4]Appendix 1'!J78</f>
        <v>27</v>
      </c>
      <c r="H36" s="37">
        <f>'[2]Appendix 1'!L78+'[3]Appendix 1'!L78+'[4]Appendix 1'!L78</f>
        <v>0</v>
      </c>
      <c r="I36" s="37">
        <f>+'[2]Appendix 1'!N78+'[3]Appendix 1'!N78+'[4]Appendix 1'!N78</f>
        <v>0</v>
      </c>
      <c r="J36" s="37">
        <f>'[4]Appendix 1'!P78</f>
        <v>556</v>
      </c>
      <c r="K36" s="29">
        <f t="shared" si="0"/>
        <v>0</v>
      </c>
      <c r="L36" s="29">
        <f t="shared" si="1"/>
        <v>0</v>
      </c>
      <c r="M36" s="71">
        <f t="shared" si="2"/>
        <v>4.6312178387650089</v>
      </c>
      <c r="N36" s="34">
        <v>7.4433656957928811</v>
      </c>
    </row>
    <row r="37" spans="1:14" ht="15.5" x14ac:dyDescent="0.35">
      <c r="B37" s="74">
        <f t="shared" si="3"/>
        <v>31</v>
      </c>
      <c r="C37" s="82" t="s">
        <v>58</v>
      </c>
      <c r="D37" s="56">
        <f>'[1]Appendix 1'!D79</f>
        <v>383</v>
      </c>
      <c r="E37" s="37">
        <f>'[2]Appendix 1'!F79+'[3]Appendix 1'!F79+'[4]Appendix 1'!F79</f>
        <v>141</v>
      </c>
      <c r="F37" s="37">
        <f>'[2]Appendix 1'!H79+'[3]Appendix 1'!H79+'[4]Appendix 1'!H79</f>
        <v>318</v>
      </c>
      <c r="G37" s="37">
        <f>'[2]Appendix 1'!J79+'[3]Appendix 1'!J79+'[4]Appendix 1'!J79</f>
        <v>111</v>
      </c>
      <c r="H37" s="37">
        <f>'[2]Appendix 1'!L79+'[3]Appendix 1'!L79+'[4]Appendix 1'!L79</f>
        <v>0</v>
      </c>
      <c r="I37" s="37">
        <f>+'[2]Appendix 1'!N79+'[3]Appendix 1'!N79+'[4]Appendix 1'!N79</f>
        <v>56</v>
      </c>
      <c r="J37" s="37">
        <f>'[4]Appendix 1'!P79</f>
        <v>357</v>
      </c>
      <c r="K37" s="29">
        <f t="shared" si="0"/>
        <v>0</v>
      </c>
      <c r="L37" s="29">
        <f t="shared" si="1"/>
        <v>10.687022900763358</v>
      </c>
      <c r="M37" s="71">
        <f t="shared" si="2"/>
        <v>21.183206106870227</v>
      </c>
      <c r="N37" s="34">
        <v>30.440967283072546</v>
      </c>
    </row>
    <row r="38" spans="1:14" ht="15.5" x14ac:dyDescent="0.35">
      <c r="B38" s="74">
        <f t="shared" si="3"/>
        <v>32</v>
      </c>
      <c r="C38" s="82" t="s">
        <v>17</v>
      </c>
      <c r="D38" s="56">
        <f>'[1]Appendix 1'!D80</f>
        <v>0</v>
      </c>
      <c r="E38" s="37">
        <f>'[2]Appendix 1'!F80+'[3]Appendix 1'!F80+'[4]Appendix 1'!F80</f>
        <v>18</v>
      </c>
      <c r="F38" s="37">
        <f>'[2]Appendix 1'!H80+'[3]Appendix 1'!H80+'[4]Appendix 1'!H80</f>
        <v>0</v>
      </c>
      <c r="G38" s="37">
        <f>'[2]Appendix 1'!J80+'[3]Appendix 1'!J80+'[4]Appendix 1'!J80</f>
        <v>4</v>
      </c>
      <c r="H38" s="37">
        <f>'[2]Appendix 1'!L80+'[3]Appendix 1'!L80+'[4]Appendix 1'!L80</f>
        <v>0</v>
      </c>
      <c r="I38" s="37">
        <f>+'[2]Appendix 1'!N80+'[3]Appendix 1'!N80+'[4]Appendix 1'!N80</f>
        <v>0</v>
      </c>
      <c r="J38" s="37">
        <f>'[4]Appendix 1'!P80</f>
        <v>385</v>
      </c>
      <c r="K38" s="29">
        <f t="shared" si="0"/>
        <v>0</v>
      </c>
      <c r="L38" s="29">
        <f t="shared" si="1"/>
        <v>0</v>
      </c>
      <c r="M38" s="71">
        <f t="shared" si="2"/>
        <v>1.0282776349614395</v>
      </c>
      <c r="N38" s="34" t="s">
        <v>77</v>
      </c>
    </row>
    <row r="39" spans="1:14" ht="15.5" x14ac:dyDescent="0.35">
      <c r="B39" s="74">
        <f t="shared" si="3"/>
        <v>33</v>
      </c>
      <c r="C39" s="82" t="s">
        <v>66</v>
      </c>
      <c r="D39" s="56">
        <f>'[1]Appendix 1'!D81</f>
        <v>1480</v>
      </c>
      <c r="E39" s="37">
        <f>'[2]Appendix 1'!F81+'[3]Appendix 1'!F81+'[4]Appendix 1'!F81</f>
        <v>91</v>
      </c>
      <c r="F39" s="37">
        <f>'[2]Appendix 1'!H81+'[3]Appendix 1'!H81+'[4]Appendix 1'!H81</f>
        <v>48</v>
      </c>
      <c r="G39" s="37">
        <f>'[2]Appendix 1'!J81+'[3]Appendix 1'!J81+'[4]Appendix 1'!J81</f>
        <v>42</v>
      </c>
      <c r="H39" s="37">
        <f>'[2]Appendix 1'!L81+'[3]Appendix 1'!L81+'[4]Appendix 1'!L81</f>
        <v>0</v>
      </c>
      <c r="I39" s="37">
        <f>+'[2]Appendix 1'!N81+'[3]Appendix 1'!N81+'[4]Appendix 1'!N81</f>
        <v>82</v>
      </c>
      <c r="J39" s="37">
        <f>'[4]Appendix 1'!P81</f>
        <v>1447</v>
      </c>
      <c r="K39" s="29">
        <f t="shared" si="0"/>
        <v>0</v>
      </c>
      <c r="L39" s="29">
        <f t="shared" si="1"/>
        <v>5.2196053469127941</v>
      </c>
      <c r="M39" s="71">
        <f t="shared" si="2"/>
        <v>2.673456397199236</v>
      </c>
      <c r="N39" s="34">
        <v>2.6724673710379117</v>
      </c>
    </row>
    <row r="40" spans="1:14" ht="15.5" x14ac:dyDescent="0.35">
      <c r="B40" s="74">
        <f t="shared" si="3"/>
        <v>34</v>
      </c>
      <c r="C40" s="82" t="s">
        <v>47</v>
      </c>
      <c r="D40" s="56">
        <f>'[1]Appendix 1'!D82</f>
        <v>161</v>
      </c>
      <c r="E40" s="37">
        <f>'[2]Appendix 1'!F82+'[3]Appendix 1'!F82+'[4]Appendix 1'!F82</f>
        <v>453</v>
      </c>
      <c r="F40" s="37">
        <f>'[2]Appendix 1'!H82+'[3]Appendix 1'!H82+'[4]Appendix 1'!H82</f>
        <v>485</v>
      </c>
      <c r="G40" s="37">
        <f>'[2]Appendix 1'!J82+'[3]Appendix 1'!J82+'[4]Appendix 1'!J82</f>
        <v>452</v>
      </c>
      <c r="H40" s="37">
        <f>'[2]Appendix 1'!L82+'[3]Appendix 1'!L82+'[4]Appendix 1'!L82</f>
        <v>0</v>
      </c>
      <c r="I40" s="37">
        <f>+'[2]Appendix 1'!N82+'[3]Appendix 1'!N82+'[4]Appendix 1'!N82</f>
        <v>0</v>
      </c>
      <c r="J40" s="37">
        <f>'[4]Appendix 1'!P82</f>
        <v>162</v>
      </c>
      <c r="K40" s="29">
        <f t="shared" si="0"/>
        <v>0</v>
      </c>
      <c r="L40" s="29">
        <f t="shared" si="1"/>
        <v>0</v>
      </c>
      <c r="M40" s="71">
        <f t="shared" si="2"/>
        <v>73.615635179153088</v>
      </c>
      <c r="N40" s="34">
        <v>61.298076923076927</v>
      </c>
    </row>
    <row r="41" spans="1:14" ht="15.5" x14ac:dyDescent="0.35">
      <c r="B41" s="74">
        <f t="shared" si="3"/>
        <v>35</v>
      </c>
      <c r="C41" s="83" t="s">
        <v>18</v>
      </c>
      <c r="D41" s="56">
        <f>'[1]Appendix 1'!D83</f>
        <v>180</v>
      </c>
      <c r="E41" s="37">
        <f>'[2]Appendix 1'!F83+'[3]Appendix 1'!F83+'[4]Appendix 1'!F83</f>
        <v>28</v>
      </c>
      <c r="F41" s="37">
        <f>'[2]Appendix 1'!H83+'[3]Appendix 1'!H83+'[4]Appendix 1'!H83</f>
        <v>0</v>
      </c>
      <c r="G41" s="37">
        <f>'[2]Appendix 1'!J83+'[3]Appendix 1'!J83+'[4]Appendix 1'!J83</f>
        <v>4</v>
      </c>
      <c r="H41" s="37">
        <f>'[2]Appendix 1'!L83+'[3]Appendix 1'!L83+'[4]Appendix 1'!L83</f>
        <v>0</v>
      </c>
      <c r="I41" s="37">
        <f>+'[2]Appendix 1'!N83+'[3]Appendix 1'!N83+'[4]Appendix 1'!N83</f>
        <v>25</v>
      </c>
      <c r="J41" s="37">
        <f>'[4]Appendix 1'!P83</f>
        <v>179</v>
      </c>
      <c r="K41" s="29">
        <f t="shared" si="0"/>
        <v>0</v>
      </c>
      <c r="L41" s="29">
        <f t="shared" si="1"/>
        <v>12.01923076923077</v>
      </c>
      <c r="M41" s="71">
        <f t="shared" si="2"/>
        <v>1.9230769230769231</v>
      </c>
      <c r="N41" s="34">
        <v>2.5641025641025639</v>
      </c>
    </row>
    <row r="42" spans="1:14" ht="15.5" x14ac:dyDescent="0.35">
      <c r="B42" s="74">
        <f t="shared" si="3"/>
        <v>36</v>
      </c>
      <c r="C42" s="83" t="s">
        <v>67</v>
      </c>
      <c r="D42" s="56">
        <f>'[1]Appendix 1'!D84</f>
        <v>2451</v>
      </c>
      <c r="E42" s="37">
        <f>'[2]Appendix 1'!F84+'[3]Appendix 1'!F84+'[4]Appendix 1'!F84</f>
        <v>324</v>
      </c>
      <c r="F42" s="37">
        <f>'[2]Appendix 1'!H84+'[3]Appendix 1'!H84+'[4]Appendix 1'!H84</f>
        <v>44</v>
      </c>
      <c r="G42" s="37">
        <f>'[2]Appendix 1'!J84+'[3]Appendix 1'!J84+'[4]Appendix 1'!J84</f>
        <v>61</v>
      </c>
      <c r="H42" s="37">
        <f>'[2]Appendix 1'!L84+'[3]Appendix 1'!L84+'[4]Appendix 1'!L84</f>
        <v>0</v>
      </c>
      <c r="I42" s="37">
        <f>+'[2]Appendix 1'!N84+'[3]Appendix 1'!N84+'[4]Appendix 1'!N84</f>
        <v>0</v>
      </c>
      <c r="J42" s="37">
        <f>'[4]Appendix 1'!P84</f>
        <v>2714</v>
      </c>
      <c r="K42" s="29">
        <f t="shared" si="0"/>
        <v>0</v>
      </c>
      <c r="L42" s="29">
        <f t="shared" si="1"/>
        <v>0</v>
      </c>
      <c r="M42" s="71">
        <f t="shared" si="2"/>
        <v>2.1981981981981984</v>
      </c>
      <c r="N42" s="34">
        <v>0.35688793718772305</v>
      </c>
    </row>
    <row r="43" spans="1:14" ht="15.5" x14ac:dyDescent="0.35">
      <c r="B43" s="74">
        <f t="shared" si="3"/>
        <v>37</v>
      </c>
      <c r="C43" s="83" t="s">
        <v>46</v>
      </c>
      <c r="D43" s="56">
        <f>'[1]Appendix 1'!D85</f>
        <v>2630</v>
      </c>
      <c r="E43" s="37">
        <f>'[2]Appendix 1'!F85+'[3]Appendix 1'!F85+'[4]Appendix 1'!F85</f>
        <v>190</v>
      </c>
      <c r="F43" s="37">
        <f>'[2]Appendix 1'!H85+'[3]Appendix 1'!H85+'[4]Appendix 1'!H85</f>
        <v>1429</v>
      </c>
      <c r="G43" s="37">
        <f>'[2]Appendix 1'!J85+'[3]Appendix 1'!J85+'[4]Appendix 1'!J85</f>
        <v>94</v>
      </c>
      <c r="H43" s="37">
        <f>'[2]Appendix 1'!L85+'[3]Appendix 1'!L85+'[4]Appendix 1'!L85</f>
        <v>5</v>
      </c>
      <c r="I43" s="37">
        <f>+'[2]Appendix 1'!N85+'[3]Appendix 1'!N85+'[4]Appendix 1'!N85</f>
        <v>0</v>
      </c>
      <c r="J43" s="37">
        <f>'[4]Appendix 1'!P85</f>
        <v>2721</v>
      </c>
      <c r="K43" s="29">
        <f t="shared" si="0"/>
        <v>0.1773049645390071</v>
      </c>
      <c r="L43" s="29">
        <f t="shared" si="1"/>
        <v>0</v>
      </c>
      <c r="M43" s="71">
        <f t="shared" si="2"/>
        <v>3.3333333333333335</v>
      </c>
      <c r="N43" s="34">
        <v>6.8953323903818946</v>
      </c>
    </row>
    <row r="44" spans="1:14" s="35" customFormat="1" ht="15.5" x14ac:dyDescent="0.35">
      <c r="A44" s="25"/>
      <c r="B44" s="74">
        <f t="shared" si="3"/>
        <v>38</v>
      </c>
      <c r="C44" s="83" t="s">
        <v>69</v>
      </c>
      <c r="D44" s="56">
        <f>'[1]Appendix 1'!D86</f>
        <v>3201</v>
      </c>
      <c r="E44" s="37">
        <f>'[2]Appendix 1'!F86+'[3]Appendix 1'!F86+'[4]Appendix 1'!F86</f>
        <v>684</v>
      </c>
      <c r="F44" s="37">
        <f>'[2]Appendix 1'!H86+'[3]Appendix 1'!H86+'[4]Appendix 1'!H86</f>
        <v>0</v>
      </c>
      <c r="G44" s="37">
        <f>'[2]Appendix 1'!J86+'[3]Appendix 1'!J86+'[4]Appendix 1'!J86</f>
        <v>141</v>
      </c>
      <c r="H44" s="37">
        <f>'[2]Appendix 1'!L86+'[3]Appendix 1'!L86+'[4]Appendix 1'!L86</f>
        <v>0</v>
      </c>
      <c r="I44" s="37">
        <f>+'[2]Appendix 1'!N86+'[3]Appendix 1'!N86+'[4]Appendix 1'!N86</f>
        <v>0</v>
      </c>
      <c r="J44" s="37">
        <f>'[4]Appendix 1'!P86</f>
        <v>3744</v>
      </c>
      <c r="K44" s="29">
        <f t="shared" si="0"/>
        <v>0</v>
      </c>
      <c r="L44" s="29">
        <f t="shared" si="1"/>
        <v>0</v>
      </c>
      <c r="M44" s="71">
        <f t="shared" si="2"/>
        <v>3.6293436293436296</v>
      </c>
      <c r="N44" s="34">
        <v>10.536612632755729</v>
      </c>
    </row>
    <row r="45" spans="1:14" ht="16" thickBot="1" x14ac:dyDescent="0.4">
      <c r="B45" s="75"/>
      <c r="C45" s="84" t="s">
        <v>14</v>
      </c>
      <c r="D45" s="42">
        <f>SUM(D7:D44)</f>
        <v>99343</v>
      </c>
      <c r="E45" s="21">
        <f>SUM(E7:E44)</f>
        <v>16822</v>
      </c>
      <c r="F45" s="21">
        <f>SUM(F7:F44)</f>
        <v>9430</v>
      </c>
      <c r="G45" s="21">
        <f t="shared" ref="G45:J45" si="4">SUM(G7:G44)</f>
        <v>12650</v>
      </c>
      <c r="H45" s="21">
        <f t="shared" si="4"/>
        <v>83</v>
      </c>
      <c r="I45" s="21">
        <f t="shared" si="4"/>
        <v>2760</v>
      </c>
      <c r="J45" s="21">
        <f t="shared" si="4"/>
        <v>101046</v>
      </c>
      <c r="K45" s="66">
        <f t="shared" ref="K45" si="5">IFERROR((H45/SUM($G45:$J45))*100,0)</f>
        <v>7.1220793039240074E-2</v>
      </c>
      <c r="L45" s="22">
        <f t="shared" ref="L45" si="6">IFERROR((I45/SUM($G45:$J45))*100,0)</f>
        <v>2.3683058890156943</v>
      </c>
      <c r="M45" s="22">
        <f>IFERROR((G45/SUM($G45:$J45))*100,0)</f>
        <v>10.854735324655266</v>
      </c>
      <c r="N45" s="31">
        <v>11.535549297691869</v>
      </c>
    </row>
    <row r="46" spans="1:14" x14ac:dyDescent="0.35">
      <c r="D46" s="72"/>
      <c r="E46" s="72"/>
      <c r="F46" s="72"/>
      <c r="G46" s="72"/>
      <c r="H46" s="72"/>
      <c r="I46" s="72"/>
      <c r="J46" s="72"/>
      <c r="K46" s="72"/>
      <c r="L46" s="72"/>
      <c r="M46" s="72"/>
      <c r="N46" s="72"/>
    </row>
    <row r="47" spans="1:14" x14ac:dyDescent="0.35">
      <c r="E47" s="27"/>
      <c r="F47" s="27"/>
      <c r="G47" s="27"/>
      <c r="H47" s="27"/>
      <c r="I47" s="27"/>
    </row>
    <row r="48" spans="1:14" hidden="1" x14ac:dyDescent="0.35">
      <c r="D48" s="27"/>
      <c r="E48" s="27"/>
      <c r="F48" s="27"/>
      <c r="G48" s="27"/>
      <c r="H48" s="27"/>
      <c r="I48" s="27"/>
      <c r="J48" s="27"/>
    </row>
    <row r="49" spans="4:15" hidden="1" x14ac:dyDescent="0.35">
      <c r="D49" s="27"/>
      <c r="E49" s="27"/>
      <c r="F49" s="27">
        <f>+'[5]Appendix 1'!H85+'[6]Appendix 1'!H85+'[7]Appendix 1'!H85</f>
        <v>9802</v>
      </c>
      <c r="G49" s="27">
        <f>+'[5]Appendix 1'!J85+'[6]Appendix 1'!J85+'[7]Appendix 1'!J85</f>
        <v>9471</v>
      </c>
      <c r="H49" s="27">
        <f>+'[5]Appendix 1'!L85+'[6]Appendix 1'!L85+'[7]Appendix 1'!L85</f>
        <v>51</v>
      </c>
      <c r="I49" s="27">
        <f>+'[5]Appendix 1'!N85+'[6]Appendix 1'!N85+'[7]Appendix 1'!N85</f>
        <v>2566</v>
      </c>
      <c r="J49" s="27">
        <f>'[5]Appendix 1'!$P$85</f>
        <v>103859</v>
      </c>
    </row>
    <row r="50" spans="4:15" hidden="1" x14ac:dyDescent="0.35"/>
    <row r="51" spans="4:15" hidden="1" x14ac:dyDescent="0.35">
      <c r="E51" s="27"/>
      <c r="F51" s="27">
        <f t="shared" ref="F51:I51" si="7">F45-F49</f>
        <v>-372</v>
      </c>
      <c r="G51" s="27">
        <f t="shared" si="7"/>
        <v>3179</v>
      </c>
      <c r="H51" s="27">
        <f t="shared" si="7"/>
        <v>32</v>
      </c>
      <c r="I51" s="27">
        <f t="shared" si="7"/>
        <v>194</v>
      </c>
      <c r="J51" s="27">
        <f>J45-J49</f>
        <v>-2813</v>
      </c>
    </row>
    <row r="52" spans="4:15" hidden="1" x14ac:dyDescent="0.35"/>
    <row r="54" spans="4:15" x14ac:dyDescent="0.35">
      <c r="E54" s="70"/>
      <c r="F54" s="70"/>
      <c r="G54" s="70"/>
      <c r="H54" s="70"/>
      <c r="I54" s="70"/>
      <c r="J54" s="70"/>
      <c r="K54" s="70"/>
      <c r="L54" s="70"/>
      <c r="M54" s="70"/>
      <c r="N54" s="70"/>
      <c r="O54" s="70"/>
    </row>
    <row r="57" spans="4:15" x14ac:dyDescent="0.35">
      <c r="D57" s="27"/>
      <c r="E57" s="27"/>
      <c r="F57" s="27"/>
      <c r="G57" s="27"/>
      <c r="H57" s="27"/>
      <c r="I57" s="27"/>
      <c r="J57" s="27"/>
    </row>
  </sheetData>
  <sheetProtection algorithmName="SHA-512" hashValue="5FDj+k4PskBQbi6thQVtBbgRFbu60k+DtydE8mFjISeUt/K8t7huFa4s9vXaNNd1/T8+CuU+8UJaLEbHyjRSyg==" saltValue="K/jvP7yMmHtWkcThDtan3g=="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topLeftCell="C1" zoomScale="59" zoomScaleNormal="59" workbookViewId="0">
      <selection activeCell="H6" sqref="H6"/>
    </sheetView>
  </sheetViews>
  <sheetFormatPr defaultColWidth="9.1796875" defaultRowHeight="14.5" x14ac:dyDescent="0.35"/>
  <cols>
    <col min="1" max="1" width="15.9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8" t="s">
        <v>78</v>
      </c>
      <c r="C3" s="99"/>
      <c r="D3" s="99"/>
      <c r="E3" s="99"/>
      <c r="F3" s="99"/>
      <c r="G3" s="99"/>
      <c r="H3" s="99"/>
      <c r="I3" s="99"/>
      <c r="J3" s="99"/>
      <c r="K3" s="99"/>
      <c r="L3" s="99"/>
      <c r="M3" s="99"/>
      <c r="N3" s="100"/>
    </row>
    <row r="4" spans="2:14" ht="51.75" customHeight="1" x14ac:dyDescent="0.35">
      <c r="B4" s="101" t="s">
        <v>7</v>
      </c>
      <c r="C4" s="103" t="s">
        <v>8</v>
      </c>
      <c r="D4" s="105" t="s">
        <v>9</v>
      </c>
      <c r="E4" s="107" t="s">
        <v>10</v>
      </c>
      <c r="F4" s="109" t="s">
        <v>11</v>
      </c>
      <c r="G4" s="109" t="s">
        <v>12</v>
      </c>
      <c r="H4" s="109" t="s">
        <v>91</v>
      </c>
      <c r="I4" s="109" t="s">
        <v>37</v>
      </c>
      <c r="J4" s="109" t="s">
        <v>13</v>
      </c>
      <c r="K4" s="109" t="s">
        <v>94</v>
      </c>
      <c r="L4" s="107" t="s">
        <v>71</v>
      </c>
      <c r="M4" s="96" t="s">
        <v>76</v>
      </c>
      <c r="N4" s="97"/>
    </row>
    <row r="5" spans="2:14" ht="70.5" customHeight="1" x14ac:dyDescent="0.35">
      <c r="B5" s="101"/>
      <c r="C5" s="103"/>
      <c r="D5" s="106"/>
      <c r="E5" s="108"/>
      <c r="F5" s="103"/>
      <c r="G5" s="103"/>
      <c r="H5" s="103"/>
      <c r="I5" s="103"/>
      <c r="J5" s="103"/>
      <c r="K5" s="103"/>
      <c r="L5" s="103"/>
      <c r="M5" s="61" t="s">
        <v>88</v>
      </c>
      <c r="N5" s="32" t="s">
        <v>87</v>
      </c>
    </row>
    <row r="6" spans="2:14" ht="21" customHeight="1" thickBot="1" x14ac:dyDescent="0.4">
      <c r="B6" s="102"/>
      <c r="C6" s="104"/>
      <c r="D6" s="55">
        <v>-1</v>
      </c>
      <c r="E6" s="47">
        <v>-2</v>
      </c>
      <c r="F6" s="47">
        <v>-3</v>
      </c>
      <c r="G6" s="47">
        <v>-4</v>
      </c>
      <c r="H6" s="47">
        <v>-5</v>
      </c>
      <c r="I6" s="47">
        <v>-6</v>
      </c>
      <c r="J6" s="47">
        <v>-7</v>
      </c>
      <c r="K6" s="47">
        <v>-8</v>
      </c>
      <c r="L6" s="47">
        <v>-9</v>
      </c>
      <c r="M6" s="62">
        <v>-10</v>
      </c>
      <c r="N6" s="57">
        <v>-11</v>
      </c>
    </row>
    <row r="7" spans="2:14" ht="15.5" x14ac:dyDescent="0.35">
      <c r="B7" s="33">
        <v>1</v>
      </c>
      <c r="C7" s="51" t="s">
        <v>70</v>
      </c>
      <c r="D7" s="56">
        <f>'[2]Appendix 3'!D49</f>
        <v>20591</v>
      </c>
      <c r="E7" s="37">
        <f>'[2]Appendix 3'!F49+'[3]Appendix 3'!F49+'[4]Appendix 3'!F49</f>
        <v>76089</v>
      </c>
      <c r="F7" s="37">
        <f>'[2]Appendix 3'!H49+'[3]Appendix 3'!H49+'[4]Appendix 3'!H49</f>
        <v>0</v>
      </c>
      <c r="G7" s="37">
        <f>'[2]Appendix 3'!J49+'[3]Appendix 3'!J49+'[4]Appendix 3'!J49</f>
        <v>71639</v>
      </c>
      <c r="H7" s="37">
        <f>+'[2]Appendix 3'!L49+'[3]Appendix 3'!L49+'[4]Appendix 3'!L49</f>
        <v>190</v>
      </c>
      <c r="I7" s="37">
        <f>'[2]Appendix 3'!N49+'[3]Appendix 3'!N49+'[4]Appendix 3'!N49</f>
        <v>1997</v>
      </c>
      <c r="J7" s="37">
        <f>'[4]Appendix 3'!P49</f>
        <v>22854</v>
      </c>
      <c r="K7" s="29">
        <f t="shared" ref="K7" si="0">IFERROR((H7/SUM($G7:$J7))*100,0)</f>
        <v>0.19652461729416631</v>
      </c>
      <c r="L7" s="29">
        <f t="shared" ref="L7" si="1">IFERROR((I7/SUM($G7:$J7))*100,0)</f>
        <v>2.0655771617707903</v>
      </c>
      <c r="M7" s="29">
        <f t="shared" ref="M7" si="2">IFERROR((G7/SUM($G7:$J7))*100,0)</f>
        <v>74.099089780719893</v>
      </c>
      <c r="N7" s="69">
        <v>75.686112815149286</v>
      </c>
    </row>
    <row r="8" spans="2:14" ht="15.5" x14ac:dyDescent="0.35">
      <c r="B8" s="28">
        <f>B7+1</f>
        <v>2</v>
      </c>
      <c r="C8" s="52" t="s">
        <v>48</v>
      </c>
      <c r="D8" s="56">
        <f>'[2]Appendix 3'!D50</f>
        <v>2073</v>
      </c>
      <c r="E8" s="37">
        <f>'[2]Appendix 3'!F50+'[3]Appendix 3'!F50+'[4]Appendix 3'!F50</f>
        <v>379</v>
      </c>
      <c r="F8" s="37">
        <f>'[2]Appendix 3'!H50+'[3]Appendix 3'!H50+'[4]Appendix 3'!H50</f>
        <v>102</v>
      </c>
      <c r="G8" s="37">
        <f>'[2]Appendix 3'!J50+'[3]Appendix 3'!J50+'[4]Appendix 3'!J50</f>
        <v>144</v>
      </c>
      <c r="H8" s="37">
        <f>+'[2]Appendix 3'!L50+'[3]Appendix 3'!L50+'[4]Appendix 3'!L50</f>
        <v>1</v>
      </c>
      <c r="I8" s="37">
        <f>'[2]Appendix 3'!N50+'[3]Appendix 3'!N50+'[4]Appendix 3'!N50</f>
        <v>0</v>
      </c>
      <c r="J8" s="37">
        <f>'[4]Appendix 3'!P50</f>
        <v>2307</v>
      </c>
      <c r="K8" s="29">
        <f t="shared" ref="K8:K44" si="3">IFERROR((H8/SUM($G8:$J8))*100,0)</f>
        <v>4.0783034257748776E-2</v>
      </c>
      <c r="L8" s="29">
        <f t="shared" ref="L8:L44" si="4">IFERROR((I8/SUM($G8:$J8))*100,0)</f>
        <v>0</v>
      </c>
      <c r="M8" s="29">
        <f t="shared" ref="M8:M44" si="5">IFERROR((G8/SUM($G8:$J8))*100,0)</f>
        <v>5.8727569331158236</v>
      </c>
      <c r="N8" s="69">
        <v>11.789652247667515</v>
      </c>
    </row>
    <row r="9" spans="2:14" ht="15.5" x14ac:dyDescent="0.35">
      <c r="B9" s="28">
        <f t="shared" ref="B9:B44" si="6">B8+1</f>
        <v>3</v>
      </c>
      <c r="C9" s="52" t="s">
        <v>52</v>
      </c>
      <c r="D9" s="56">
        <f>'[2]Appendix 3'!D51</f>
        <v>1813</v>
      </c>
      <c r="E9" s="37">
        <f>'[2]Appendix 3'!F51+'[3]Appendix 3'!F51+'[4]Appendix 3'!F51</f>
        <v>1121</v>
      </c>
      <c r="F9" s="37">
        <f>'[2]Appendix 3'!H51+'[3]Appendix 3'!H51+'[4]Appendix 3'!H51</f>
        <v>398</v>
      </c>
      <c r="G9" s="37">
        <f>'[2]Appendix 3'!J51+'[3]Appendix 3'!J51+'[4]Appendix 3'!J51</f>
        <v>653</v>
      </c>
      <c r="H9" s="37">
        <f>+'[2]Appendix 3'!L51+'[3]Appendix 3'!L51+'[4]Appendix 3'!L51</f>
        <v>0</v>
      </c>
      <c r="I9" s="37">
        <f>'[2]Appendix 3'!N51+'[3]Appendix 3'!N51+'[4]Appendix 3'!N51</f>
        <v>15</v>
      </c>
      <c r="J9" s="37">
        <f>'[4]Appendix 3'!P51</f>
        <v>2266</v>
      </c>
      <c r="K9" s="29">
        <f t="shared" si="3"/>
        <v>0</v>
      </c>
      <c r="L9" s="29">
        <f t="shared" si="4"/>
        <v>0.5112474437627812</v>
      </c>
      <c r="M9" s="29">
        <f t="shared" si="5"/>
        <v>22.25630538513974</v>
      </c>
      <c r="N9" s="69">
        <v>26.252019386106625</v>
      </c>
    </row>
    <row r="10" spans="2:14" ht="15.5" x14ac:dyDescent="0.35">
      <c r="B10" s="28">
        <f t="shared" si="6"/>
        <v>4</v>
      </c>
      <c r="C10" s="52" t="s">
        <v>49</v>
      </c>
      <c r="D10" s="56">
        <f>'[2]Appendix 3'!D52</f>
        <v>959</v>
      </c>
      <c r="E10" s="37">
        <f>'[2]Appendix 3'!F52+'[3]Appendix 3'!F52+'[4]Appendix 3'!F52</f>
        <v>1014</v>
      </c>
      <c r="F10" s="37">
        <f>'[2]Appendix 3'!H52+'[3]Appendix 3'!H52+'[4]Appendix 3'!H52</f>
        <v>75</v>
      </c>
      <c r="G10" s="37">
        <f>'[2]Appendix 3'!J52+'[3]Appendix 3'!J52+'[4]Appendix 3'!J52</f>
        <v>1413</v>
      </c>
      <c r="H10" s="37">
        <f>+'[2]Appendix 3'!L52+'[3]Appendix 3'!L52+'[4]Appendix 3'!L52</f>
        <v>0</v>
      </c>
      <c r="I10" s="37">
        <f>'[2]Appendix 3'!N52+'[3]Appendix 3'!N52+'[4]Appendix 3'!N52</f>
        <v>4</v>
      </c>
      <c r="J10" s="37">
        <f>'[4]Appendix 3'!P52</f>
        <v>556</v>
      </c>
      <c r="K10" s="29">
        <f t="shared" si="3"/>
        <v>0</v>
      </c>
      <c r="L10" s="29">
        <f t="shared" si="4"/>
        <v>0.20273694880892043</v>
      </c>
      <c r="M10" s="29">
        <f t="shared" si="5"/>
        <v>71.616827166751136</v>
      </c>
      <c r="N10" s="69">
        <v>73.501199040767389</v>
      </c>
    </row>
    <row r="11" spans="2:14" ht="15.5" x14ac:dyDescent="0.35">
      <c r="B11" s="28">
        <f t="shared" si="6"/>
        <v>5</v>
      </c>
      <c r="C11" s="52" t="s">
        <v>57</v>
      </c>
      <c r="D11" s="56">
        <f>'[2]Appendix 3'!D53</f>
        <v>4275</v>
      </c>
      <c r="E11" s="37">
        <f>'[2]Appendix 3'!F53+'[3]Appendix 3'!F53+'[4]Appendix 3'!F53</f>
        <v>2678</v>
      </c>
      <c r="F11" s="37">
        <f>'[2]Appendix 3'!H53+'[3]Appendix 3'!H53+'[4]Appendix 3'!H53</f>
        <v>5159</v>
      </c>
      <c r="G11" s="37">
        <f>'[2]Appendix 3'!J53+'[3]Appendix 3'!J53+'[4]Appendix 3'!J53</f>
        <v>3450</v>
      </c>
      <c r="H11" s="37">
        <f>+'[2]Appendix 3'!L53+'[3]Appendix 3'!L53+'[4]Appendix 3'!L53</f>
        <v>0</v>
      </c>
      <c r="I11" s="37">
        <f>'[2]Appendix 3'!N53+'[3]Appendix 3'!N53+'[4]Appendix 3'!N53</f>
        <v>0</v>
      </c>
      <c r="J11" s="37">
        <f>'[4]Appendix 3'!P53</f>
        <v>3503</v>
      </c>
      <c r="K11" s="29">
        <f t="shared" si="3"/>
        <v>0</v>
      </c>
      <c r="L11" s="29">
        <f t="shared" si="4"/>
        <v>0</v>
      </c>
      <c r="M11" s="29">
        <f t="shared" si="5"/>
        <v>49.618869552711061</v>
      </c>
      <c r="N11" s="69">
        <v>33.468181110938225</v>
      </c>
    </row>
    <row r="12" spans="2:14" ht="15.5" x14ac:dyDescent="0.35">
      <c r="B12" s="28">
        <f t="shared" si="6"/>
        <v>6</v>
      </c>
      <c r="C12" s="52" t="s">
        <v>62</v>
      </c>
      <c r="D12" s="56">
        <f>'[2]Appendix 3'!D54</f>
        <v>39986</v>
      </c>
      <c r="E12" s="37">
        <f>'[2]Appendix 3'!F54+'[3]Appendix 3'!F54+'[4]Appendix 3'!F54</f>
        <v>80740</v>
      </c>
      <c r="F12" s="37">
        <f>'[2]Appendix 3'!H54+'[3]Appendix 3'!H54+'[4]Appendix 3'!H54</f>
        <v>0</v>
      </c>
      <c r="G12" s="37">
        <f>'[2]Appendix 3'!J54+'[3]Appendix 3'!J54+'[4]Appendix 3'!J54</f>
        <v>74881</v>
      </c>
      <c r="H12" s="37">
        <f>+'[2]Appendix 3'!L54+'[3]Appendix 3'!L54+'[4]Appendix 3'!L54</f>
        <v>0</v>
      </c>
      <c r="I12" s="37">
        <f>'[2]Appendix 3'!N54+'[3]Appendix 3'!N54+'[4]Appendix 3'!N54</f>
        <v>0</v>
      </c>
      <c r="J12" s="37">
        <f>'[4]Appendix 3'!P54</f>
        <v>45845</v>
      </c>
      <c r="K12" s="29">
        <f t="shared" si="3"/>
        <v>0</v>
      </c>
      <c r="L12" s="29">
        <f t="shared" si="4"/>
        <v>0</v>
      </c>
      <c r="M12" s="29">
        <f t="shared" si="5"/>
        <v>62.025578582906746</v>
      </c>
      <c r="N12" s="69">
        <v>54.483779169038137</v>
      </c>
    </row>
    <row r="13" spans="2:14" ht="15.5" x14ac:dyDescent="0.35">
      <c r="B13" s="28">
        <f t="shared" si="6"/>
        <v>7</v>
      </c>
      <c r="C13" s="52" t="s">
        <v>53</v>
      </c>
      <c r="D13" s="56">
        <f>'[2]Appendix 3'!D55</f>
        <v>10378</v>
      </c>
      <c r="E13" s="37">
        <f>'[2]Appendix 3'!F55+'[3]Appendix 3'!F55+'[4]Appendix 3'!F55</f>
        <v>9711</v>
      </c>
      <c r="F13" s="37">
        <f>'[2]Appendix 3'!H55+'[3]Appendix 3'!H55+'[4]Appendix 3'!H55</f>
        <v>1668</v>
      </c>
      <c r="G13" s="37">
        <f>'[2]Appendix 3'!J55+'[3]Appendix 3'!J55+'[4]Appendix 3'!J55</f>
        <v>12356</v>
      </c>
      <c r="H13" s="37">
        <f>+'[2]Appendix 3'!L55+'[3]Appendix 3'!L55+'[4]Appendix 3'!L55</f>
        <v>0</v>
      </c>
      <c r="I13" s="37">
        <f>'[2]Appendix 3'!N55+'[3]Appendix 3'!N55+'[4]Appendix 3'!N55</f>
        <v>0</v>
      </c>
      <c r="J13" s="37">
        <f>'[4]Appendix 3'!P55</f>
        <v>7733</v>
      </c>
      <c r="K13" s="29">
        <f t="shared" si="3"/>
        <v>0</v>
      </c>
      <c r="L13" s="29">
        <f t="shared" si="4"/>
        <v>0</v>
      </c>
      <c r="M13" s="29">
        <f t="shared" si="5"/>
        <v>61.506296978445917</v>
      </c>
      <c r="N13" s="69">
        <v>42.529626758223507</v>
      </c>
    </row>
    <row r="14" spans="2:14" ht="15.5" x14ac:dyDescent="0.35">
      <c r="B14" s="28">
        <f t="shared" si="6"/>
        <v>8</v>
      </c>
      <c r="C14" s="53" t="s">
        <v>55</v>
      </c>
      <c r="D14" s="56">
        <f>'[2]Appendix 3'!D56</f>
        <v>631</v>
      </c>
      <c r="E14" s="37">
        <f>'[2]Appendix 3'!F56+'[3]Appendix 3'!F56+'[4]Appendix 3'!F56</f>
        <v>474</v>
      </c>
      <c r="F14" s="37">
        <f>'[2]Appendix 3'!H56+'[3]Appendix 3'!H56+'[4]Appendix 3'!H56</f>
        <v>0</v>
      </c>
      <c r="G14" s="37">
        <f>'[2]Appendix 3'!J56+'[3]Appendix 3'!J56+'[4]Appendix 3'!J56</f>
        <v>418</v>
      </c>
      <c r="H14" s="37">
        <f>+'[2]Appendix 3'!L56+'[3]Appendix 3'!L56+'[4]Appendix 3'!L56</f>
        <v>0</v>
      </c>
      <c r="I14" s="37">
        <f>'[2]Appendix 3'!N56+'[3]Appendix 3'!N56+'[4]Appendix 3'!N56</f>
        <v>5</v>
      </c>
      <c r="J14" s="37">
        <f>'[4]Appendix 3'!P56</f>
        <v>682</v>
      </c>
      <c r="K14" s="29">
        <f t="shared" si="3"/>
        <v>0</v>
      </c>
      <c r="L14" s="29">
        <f t="shared" si="4"/>
        <v>0.45248868778280549</v>
      </c>
      <c r="M14" s="29">
        <f t="shared" si="5"/>
        <v>37.828054298642535</v>
      </c>
      <c r="N14" s="69">
        <v>30.925737538148525</v>
      </c>
    </row>
    <row r="15" spans="2:14" ht="15.5" x14ac:dyDescent="0.35">
      <c r="B15" s="28">
        <f t="shared" si="6"/>
        <v>9</v>
      </c>
      <c r="C15" s="52" t="s">
        <v>56</v>
      </c>
      <c r="D15" s="56">
        <f>'[2]Appendix 3'!D57</f>
        <v>140</v>
      </c>
      <c r="E15" s="37">
        <f>'[2]Appendix 3'!F57+'[3]Appendix 3'!F57+'[4]Appendix 3'!F57</f>
        <v>107</v>
      </c>
      <c r="F15" s="37">
        <f>'[2]Appendix 3'!H57+'[3]Appendix 3'!H57+'[4]Appendix 3'!H57</f>
        <v>0</v>
      </c>
      <c r="G15" s="37">
        <f>'[2]Appendix 3'!J57+'[3]Appendix 3'!J57+'[4]Appendix 3'!J57</f>
        <v>40</v>
      </c>
      <c r="H15" s="37">
        <f>+'[2]Appendix 3'!L57+'[3]Appendix 3'!L57+'[4]Appendix 3'!L57</f>
        <v>0</v>
      </c>
      <c r="I15" s="37">
        <f>'[2]Appendix 3'!N57+'[3]Appendix 3'!N57+'[4]Appendix 3'!N57</f>
        <v>0</v>
      </c>
      <c r="J15" s="37">
        <f>'[4]Appendix 3'!P57</f>
        <v>207</v>
      </c>
      <c r="K15" s="29">
        <f t="shared" si="3"/>
        <v>0</v>
      </c>
      <c r="L15" s="29">
        <f t="shared" si="4"/>
        <v>0</v>
      </c>
      <c r="M15" s="29">
        <f t="shared" si="5"/>
        <v>16.194331983805668</v>
      </c>
      <c r="N15" s="69">
        <v>34.579439252336449</v>
      </c>
    </row>
    <row r="16" spans="2:14" ht="15.5" x14ac:dyDescent="0.35">
      <c r="B16" s="28">
        <f t="shared" si="6"/>
        <v>10</v>
      </c>
      <c r="C16" s="52" t="s">
        <v>61</v>
      </c>
      <c r="D16" s="56">
        <f>'[2]Appendix 3'!D58</f>
        <v>2412</v>
      </c>
      <c r="E16" s="37">
        <f>'[2]Appendix 3'!F58+'[3]Appendix 3'!F58+'[4]Appendix 3'!F58</f>
        <v>1461</v>
      </c>
      <c r="F16" s="37">
        <f>'[2]Appendix 3'!H58+'[3]Appendix 3'!H58+'[4]Appendix 3'!H58</f>
        <v>1193</v>
      </c>
      <c r="G16" s="37">
        <f>'[2]Appendix 3'!J58+'[3]Appendix 3'!J58+'[4]Appendix 3'!J58</f>
        <v>1463</v>
      </c>
      <c r="H16" s="37">
        <f>+'[2]Appendix 3'!L58+'[3]Appendix 3'!L58+'[4]Appendix 3'!L58</f>
        <v>9</v>
      </c>
      <c r="I16" s="37">
        <f>'[2]Appendix 3'!N58+'[3]Appendix 3'!N58+'[4]Appendix 3'!N58</f>
        <v>53</v>
      </c>
      <c r="J16" s="37">
        <f>'[4]Appendix 3'!P58</f>
        <v>2348</v>
      </c>
      <c r="K16" s="29">
        <f t="shared" si="3"/>
        <v>0.23237800154918667</v>
      </c>
      <c r="L16" s="29">
        <f t="shared" si="4"/>
        <v>1.3684482313452104</v>
      </c>
      <c r="M16" s="29">
        <f t="shared" si="5"/>
        <v>37.774335140717788</v>
      </c>
      <c r="N16" s="69">
        <v>34.86544415336985</v>
      </c>
    </row>
    <row r="17" spans="2:14" ht="15.5" x14ac:dyDescent="0.35">
      <c r="B17" s="28">
        <f t="shared" si="6"/>
        <v>11</v>
      </c>
      <c r="C17" s="52" t="s">
        <v>15</v>
      </c>
      <c r="D17" s="56">
        <f>'[2]Appendix 3'!D59</f>
        <v>43911</v>
      </c>
      <c r="E17" s="37">
        <f>'[2]Appendix 3'!F59+'[3]Appendix 3'!F59+'[4]Appendix 3'!F59</f>
        <v>46757</v>
      </c>
      <c r="F17" s="37">
        <f>'[2]Appendix 3'!H59+'[3]Appendix 3'!H59+'[4]Appendix 3'!H59</f>
        <v>0</v>
      </c>
      <c r="G17" s="37">
        <f>'[2]Appendix 3'!J59+'[3]Appendix 3'!J59+'[4]Appendix 3'!J59</f>
        <v>42014</v>
      </c>
      <c r="H17" s="37">
        <f>+'[2]Appendix 3'!L59+'[3]Appendix 3'!L59+'[4]Appendix 3'!L59</f>
        <v>0</v>
      </c>
      <c r="I17" s="37">
        <f>'[2]Appendix 3'!N59+'[3]Appendix 3'!N59+'[4]Appendix 3'!N59</f>
        <v>8821</v>
      </c>
      <c r="J17" s="37">
        <f>'[4]Appendix 3'!P59</f>
        <v>39833</v>
      </c>
      <c r="K17" s="29">
        <f t="shared" si="3"/>
        <v>0</v>
      </c>
      <c r="L17" s="29">
        <f t="shared" si="4"/>
        <v>9.7289010455728597</v>
      </c>
      <c r="M17" s="29">
        <f t="shared" si="5"/>
        <v>46.338289142806723</v>
      </c>
      <c r="N17" s="69">
        <v>38.180331119262419</v>
      </c>
    </row>
    <row r="18" spans="2:14" ht="15.5" x14ac:dyDescent="0.35">
      <c r="B18" s="28">
        <f t="shared" si="6"/>
        <v>12</v>
      </c>
      <c r="C18" s="52" t="s">
        <v>65</v>
      </c>
      <c r="D18" s="56">
        <f>'[2]Appendix 3'!D60</f>
        <v>4896</v>
      </c>
      <c r="E18" s="37">
        <f>'[2]Appendix 3'!F60+'[3]Appendix 3'!F60+'[4]Appendix 3'!F60</f>
        <v>3476</v>
      </c>
      <c r="F18" s="37">
        <f>'[2]Appendix 3'!H60+'[3]Appendix 3'!H60+'[4]Appendix 3'!H60</f>
        <v>166</v>
      </c>
      <c r="G18" s="37">
        <f>'[2]Appendix 3'!J60+'[3]Appendix 3'!J60+'[4]Appendix 3'!J60</f>
        <v>3050</v>
      </c>
      <c r="H18" s="37">
        <f>+'[2]Appendix 3'!L60+'[3]Appendix 3'!L60+'[4]Appendix 3'!L60</f>
        <v>178</v>
      </c>
      <c r="I18" s="37">
        <f>'[2]Appendix 3'!N60+'[3]Appendix 3'!N60+'[4]Appendix 3'!N60</f>
        <v>0</v>
      </c>
      <c r="J18" s="37">
        <f>'[4]Appendix 3'!P60</f>
        <v>5144</v>
      </c>
      <c r="K18" s="29">
        <f t="shared" si="3"/>
        <v>2.1261347348303872</v>
      </c>
      <c r="L18" s="29">
        <f t="shared" si="4"/>
        <v>0</v>
      </c>
      <c r="M18" s="29">
        <f t="shared" si="5"/>
        <v>36.430960344003822</v>
      </c>
      <c r="N18" s="69">
        <v>43.258489105187479</v>
      </c>
    </row>
    <row r="19" spans="2:14" ht="15.5" x14ac:dyDescent="0.35">
      <c r="B19" s="28">
        <f t="shared" si="6"/>
        <v>13</v>
      </c>
      <c r="C19" s="52" t="s">
        <v>42</v>
      </c>
      <c r="D19" s="56">
        <f>'[2]Appendix 3'!D61</f>
        <v>3770</v>
      </c>
      <c r="E19" s="37">
        <f>'[2]Appendix 3'!F61+'[3]Appendix 3'!F61+'[4]Appendix 3'!F61</f>
        <v>2707</v>
      </c>
      <c r="F19" s="37">
        <f>'[2]Appendix 3'!H61+'[3]Appendix 3'!H61+'[4]Appendix 3'!H61</f>
        <v>2553</v>
      </c>
      <c r="G19" s="37">
        <f>'[2]Appendix 3'!J61+'[3]Appendix 3'!J61+'[4]Appendix 3'!J61</f>
        <v>1321</v>
      </c>
      <c r="H19" s="37">
        <f>+'[2]Appendix 3'!L61+'[3]Appendix 3'!L61+'[4]Appendix 3'!L61</f>
        <v>0</v>
      </c>
      <c r="I19" s="37">
        <f>'[2]Appendix 3'!N61+'[3]Appendix 3'!N61+'[4]Appendix 3'!N61</f>
        <v>22</v>
      </c>
      <c r="J19" s="37">
        <f>'[4]Appendix 3'!P61</f>
        <v>5134</v>
      </c>
      <c r="K19" s="29">
        <f t="shared" si="3"/>
        <v>0</v>
      </c>
      <c r="L19" s="29">
        <f t="shared" si="4"/>
        <v>0.33966342442488806</v>
      </c>
      <c r="M19" s="29">
        <f t="shared" si="5"/>
        <v>20.395244712058052</v>
      </c>
      <c r="N19" s="69">
        <v>39.99681680725768</v>
      </c>
    </row>
    <row r="20" spans="2:14" ht="15.5" x14ac:dyDescent="0.35">
      <c r="B20" s="28">
        <f t="shared" si="6"/>
        <v>14</v>
      </c>
      <c r="C20" s="52" t="s">
        <v>50</v>
      </c>
      <c r="D20" s="56">
        <f>'[2]Appendix 3'!D62</f>
        <v>11466</v>
      </c>
      <c r="E20" s="37">
        <f>'[2]Appendix 3'!F62+'[3]Appendix 3'!F62+'[4]Appendix 3'!F62</f>
        <v>33998</v>
      </c>
      <c r="F20" s="37">
        <f>'[2]Appendix 3'!H62+'[3]Appendix 3'!H62+'[4]Appendix 3'!H62</f>
        <v>7152</v>
      </c>
      <c r="G20" s="37">
        <f>'[2]Appendix 3'!J62+'[3]Appendix 3'!J62+'[4]Appendix 3'!J62</f>
        <v>32680</v>
      </c>
      <c r="H20" s="37">
        <f>+'[2]Appendix 3'!L62+'[3]Appendix 3'!L62+'[4]Appendix 3'!L62</f>
        <v>14</v>
      </c>
      <c r="I20" s="37">
        <f>'[2]Appendix 3'!N62+'[3]Appendix 3'!N62+'[4]Appendix 3'!N62</f>
        <v>918</v>
      </c>
      <c r="J20" s="37">
        <f>'[4]Appendix 3'!P62</f>
        <v>11852</v>
      </c>
      <c r="K20" s="29">
        <f t="shared" si="3"/>
        <v>3.079359493225409E-2</v>
      </c>
      <c r="L20" s="29">
        <f t="shared" si="4"/>
        <v>2.0191800105578039</v>
      </c>
      <c r="M20" s="29">
        <f t="shared" si="5"/>
        <v>71.88104874186169</v>
      </c>
      <c r="N20" s="69">
        <v>69.414581953431494</v>
      </c>
    </row>
    <row r="21" spans="2:14" ht="15.5" x14ac:dyDescent="0.35">
      <c r="B21" s="28">
        <f t="shared" si="6"/>
        <v>15</v>
      </c>
      <c r="C21" s="52" t="s">
        <v>64</v>
      </c>
      <c r="D21" s="56">
        <f>'[2]Appendix 3'!D63</f>
        <v>2765</v>
      </c>
      <c r="E21" s="37">
        <f>'[2]Appendix 3'!F63+'[3]Appendix 3'!F63+'[4]Appendix 3'!F63</f>
        <v>2197</v>
      </c>
      <c r="F21" s="37">
        <f>'[2]Appendix 3'!H63+'[3]Appendix 3'!H63+'[4]Appendix 3'!H63</f>
        <v>2843</v>
      </c>
      <c r="G21" s="37">
        <f>'[2]Appendix 3'!J63+'[3]Appendix 3'!J63+'[4]Appendix 3'!J63</f>
        <v>2630</v>
      </c>
      <c r="H21" s="37">
        <f>+'[2]Appendix 3'!L63+'[3]Appendix 3'!L63+'[4]Appendix 3'!L63</f>
        <v>12</v>
      </c>
      <c r="I21" s="37">
        <f>'[2]Appendix 3'!N63+'[3]Appendix 3'!N63+'[4]Appendix 3'!N63</f>
        <v>40</v>
      </c>
      <c r="J21" s="37">
        <f>'[4]Appendix 3'!P63</f>
        <v>2280</v>
      </c>
      <c r="K21" s="29">
        <f t="shared" si="3"/>
        <v>0.24183796856106407</v>
      </c>
      <c r="L21" s="29">
        <f t="shared" si="4"/>
        <v>0.80612656187021359</v>
      </c>
      <c r="M21" s="29">
        <f t="shared" si="5"/>
        <v>53.002821442966543</v>
      </c>
      <c r="N21" s="69">
        <v>40.569541890218737</v>
      </c>
    </row>
    <row r="22" spans="2:14" ht="15.5" x14ac:dyDescent="0.35">
      <c r="B22" s="28">
        <f t="shared" si="6"/>
        <v>16</v>
      </c>
      <c r="C22" s="52" t="s">
        <v>44</v>
      </c>
      <c r="D22" s="56">
        <f>'[2]Appendix 3'!D64</f>
        <v>851</v>
      </c>
      <c r="E22" s="37">
        <f>'[2]Appendix 3'!F64+'[3]Appendix 3'!F64+'[4]Appendix 3'!F64</f>
        <v>438</v>
      </c>
      <c r="F22" s="37">
        <f>'[2]Appendix 3'!H64+'[3]Appendix 3'!H64+'[4]Appendix 3'!H64</f>
        <v>252</v>
      </c>
      <c r="G22" s="37">
        <f>'[2]Appendix 3'!J64+'[3]Appendix 3'!J64+'[4]Appendix 3'!J64</f>
        <v>421</v>
      </c>
      <c r="H22" s="37">
        <f>+'[2]Appendix 3'!L64+'[3]Appendix 3'!L64+'[4]Appendix 3'!L64</f>
        <v>0</v>
      </c>
      <c r="I22" s="37">
        <f>'[2]Appendix 3'!N64+'[3]Appendix 3'!N64+'[4]Appendix 3'!N64</f>
        <v>7</v>
      </c>
      <c r="J22" s="37">
        <f>'[4]Appendix 3'!P64</f>
        <v>861</v>
      </c>
      <c r="K22" s="29">
        <f t="shared" si="3"/>
        <v>0</v>
      </c>
      <c r="L22" s="29">
        <f t="shared" si="4"/>
        <v>0.54305663304887508</v>
      </c>
      <c r="M22" s="29">
        <f t="shared" si="5"/>
        <v>32.660977501939485</v>
      </c>
      <c r="N22" s="69">
        <v>24.78559176672384</v>
      </c>
    </row>
    <row r="23" spans="2:14" ht="15.5" x14ac:dyDescent="0.35">
      <c r="B23" s="28">
        <f t="shared" si="6"/>
        <v>17</v>
      </c>
      <c r="C23" s="52" t="s">
        <v>51</v>
      </c>
      <c r="D23" s="56">
        <f>'[2]Appendix 3'!D65</f>
        <v>1022</v>
      </c>
      <c r="E23" s="37">
        <f>'[2]Appendix 3'!F65+'[3]Appendix 3'!F65+'[4]Appendix 3'!F65</f>
        <v>39</v>
      </c>
      <c r="F23" s="37">
        <f>'[2]Appendix 3'!H65+'[3]Appendix 3'!H65+'[4]Appendix 3'!H65</f>
        <v>111</v>
      </c>
      <c r="G23" s="37">
        <f>'[2]Appendix 3'!J65+'[3]Appendix 3'!J65+'[4]Appendix 3'!J65</f>
        <v>51</v>
      </c>
      <c r="H23" s="37">
        <f>+'[2]Appendix 3'!L65+'[3]Appendix 3'!L65+'[4]Appendix 3'!L65</f>
        <v>0</v>
      </c>
      <c r="I23" s="37">
        <f>'[2]Appendix 3'!N65+'[3]Appendix 3'!N65+'[4]Appendix 3'!N65</f>
        <v>0</v>
      </c>
      <c r="J23" s="37">
        <f>'[4]Appendix 3'!P65</f>
        <v>1010</v>
      </c>
      <c r="K23" s="29">
        <f t="shared" si="3"/>
        <v>0</v>
      </c>
      <c r="L23" s="29">
        <f t="shared" si="4"/>
        <v>0</v>
      </c>
      <c r="M23" s="29">
        <f t="shared" si="5"/>
        <v>4.8067860508953819</v>
      </c>
      <c r="N23" s="69">
        <v>5.3703703703703702</v>
      </c>
    </row>
    <row r="24" spans="2:14" ht="15.5" x14ac:dyDescent="0.35">
      <c r="B24" s="28">
        <f t="shared" si="6"/>
        <v>18</v>
      </c>
      <c r="C24" s="52" t="s">
        <v>84</v>
      </c>
      <c r="D24" s="56">
        <f>'[2]Appendix 3'!D66</f>
        <v>6681</v>
      </c>
      <c r="E24" s="37">
        <f>'[2]Appendix 3'!F66+'[3]Appendix 3'!F66+'[4]Appendix 3'!F66</f>
        <v>1992</v>
      </c>
      <c r="F24" s="37">
        <f>'[2]Appendix 3'!H66+'[3]Appendix 3'!H66+'[4]Appendix 3'!H66</f>
        <v>1829</v>
      </c>
      <c r="G24" s="37">
        <f>'[2]Appendix 3'!J66+'[3]Appendix 3'!J66+'[4]Appendix 3'!J66</f>
        <v>1434</v>
      </c>
      <c r="H24" s="37">
        <f>+'[2]Appendix 3'!L66+'[3]Appendix 3'!L66+'[4]Appendix 3'!L66</f>
        <v>0</v>
      </c>
      <c r="I24" s="37">
        <f>'[2]Appendix 3'!N66+'[3]Appendix 3'!N66+'[4]Appendix 3'!N66</f>
        <v>52</v>
      </c>
      <c r="J24" s="37">
        <f>'[4]Appendix 3'!P66</f>
        <v>7187</v>
      </c>
      <c r="K24" s="29">
        <f t="shared" si="3"/>
        <v>0</v>
      </c>
      <c r="L24" s="29">
        <f t="shared" si="4"/>
        <v>0.59956185864176181</v>
      </c>
      <c r="M24" s="29">
        <f t="shared" si="5"/>
        <v>16.534071255620891</v>
      </c>
      <c r="N24" s="69">
        <v>81.371439943428953</v>
      </c>
    </row>
    <row r="25" spans="2:14" ht="15.5" x14ac:dyDescent="0.35">
      <c r="B25" s="28">
        <f t="shared" si="6"/>
        <v>19</v>
      </c>
      <c r="C25" s="52" t="s">
        <v>83</v>
      </c>
      <c r="D25" s="56">
        <f>'[2]Appendix 3'!D67</f>
        <v>221681</v>
      </c>
      <c r="E25" s="37">
        <f>'[2]Appendix 3'!F67+'[3]Appendix 3'!F67+'[4]Appendix 3'!F67</f>
        <v>1002704</v>
      </c>
      <c r="F25" s="37">
        <f>'[2]Appendix 3'!H67+'[3]Appendix 3'!H67+'[4]Appendix 3'!H67</f>
        <v>0</v>
      </c>
      <c r="G25" s="37">
        <f>'[2]Appendix 3'!J67+'[3]Appendix 3'!J67+'[4]Appendix 3'!J67</f>
        <v>974974</v>
      </c>
      <c r="H25" s="37">
        <f>+'[2]Appendix 3'!L67+'[3]Appendix 3'!L67+'[4]Appendix 3'!L67</f>
        <v>0</v>
      </c>
      <c r="I25" s="37">
        <f>'[2]Appendix 3'!N67+'[3]Appendix 3'!N67+'[4]Appendix 3'!N67</f>
        <v>0</v>
      </c>
      <c r="J25" s="37">
        <f>'[4]Appendix 3'!P67</f>
        <v>249411</v>
      </c>
      <c r="K25" s="29">
        <f t="shared" si="3"/>
        <v>0</v>
      </c>
      <c r="L25" s="29">
        <f t="shared" si="4"/>
        <v>0</v>
      </c>
      <c r="M25" s="29">
        <f t="shared" si="5"/>
        <v>79.629691641109616</v>
      </c>
      <c r="N25" s="69" t="s">
        <v>77</v>
      </c>
    </row>
    <row r="26" spans="2:14" ht="15.5" x14ac:dyDescent="0.35">
      <c r="B26" s="28">
        <f t="shared" si="6"/>
        <v>20</v>
      </c>
      <c r="C26" s="53" t="s">
        <v>16</v>
      </c>
      <c r="D26" s="56">
        <f>'[2]Appendix 3'!D68</f>
        <v>6119</v>
      </c>
      <c r="E26" s="37">
        <f>'[2]Appendix 3'!F68+'[3]Appendix 3'!F68+'[4]Appendix 3'!F68</f>
        <v>3937</v>
      </c>
      <c r="F26" s="37">
        <f>'[2]Appendix 3'!H68+'[3]Appendix 3'!H68+'[4]Appendix 3'!H68</f>
        <v>0</v>
      </c>
      <c r="G26" s="37">
        <f>'[2]Appendix 3'!J68+'[3]Appendix 3'!J68+'[4]Appendix 3'!J68</f>
        <v>1704</v>
      </c>
      <c r="H26" s="37">
        <f>+'[2]Appendix 3'!L68+'[3]Appendix 3'!L68+'[4]Appendix 3'!L68</f>
        <v>93</v>
      </c>
      <c r="I26" s="37">
        <f>'[2]Appendix 3'!N68+'[3]Appendix 3'!N68+'[4]Appendix 3'!N68</f>
        <v>182</v>
      </c>
      <c r="J26" s="37">
        <f>'[4]Appendix 3'!P68</f>
        <v>8077</v>
      </c>
      <c r="K26" s="29">
        <f t="shared" si="3"/>
        <v>0.92482100238663478</v>
      </c>
      <c r="L26" s="29">
        <f t="shared" si="4"/>
        <v>1.8098647573587909</v>
      </c>
      <c r="M26" s="29">
        <f t="shared" si="5"/>
        <v>16.94510739856802</v>
      </c>
      <c r="N26" s="69">
        <v>31.635388739946379</v>
      </c>
    </row>
    <row r="27" spans="2:14" ht="15.5" x14ac:dyDescent="0.35">
      <c r="B27" s="28">
        <f t="shared" si="6"/>
        <v>21</v>
      </c>
      <c r="C27" s="52" t="s">
        <v>63</v>
      </c>
      <c r="D27" s="56">
        <f>'[2]Appendix 3'!D69</f>
        <v>7730</v>
      </c>
      <c r="E27" s="37">
        <f>'[2]Appendix 3'!F69+'[3]Appendix 3'!F69+'[4]Appendix 3'!F69</f>
        <v>682</v>
      </c>
      <c r="F27" s="37">
        <f>'[2]Appendix 3'!H69+'[3]Appendix 3'!H69+'[4]Appendix 3'!H69</f>
        <v>1111</v>
      </c>
      <c r="G27" s="37">
        <f>'[2]Appendix 3'!J69+'[3]Appendix 3'!J69+'[4]Appendix 3'!J69</f>
        <v>246</v>
      </c>
      <c r="H27" s="37">
        <f>+'[2]Appendix 3'!L69+'[3]Appendix 3'!L69+'[4]Appendix 3'!L69</f>
        <v>30</v>
      </c>
      <c r="I27" s="37">
        <f>'[2]Appendix 3'!N69+'[3]Appendix 3'!N69+'[4]Appendix 3'!N69</f>
        <v>131</v>
      </c>
      <c r="J27" s="37">
        <f>'[4]Appendix 3'!P69</f>
        <v>8005</v>
      </c>
      <c r="K27" s="29">
        <f t="shared" si="3"/>
        <v>0.35663338088445079</v>
      </c>
      <c r="L27" s="29">
        <f t="shared" si="4"/>
        <v>1.5572990965287685</v>
      </c>
      <c r="M27" s="29">
        <f t="shared" si="5"/>
        <v>2.9243937232524964</v>
      </c>
      <c r="N27" s="69">
        <v>3.0988089986766649</v>
      </c>
    </row>
    <row r="28" spans="2:14" ht="15.5" x14ac:dyDescent="0.35">
      <c r="B28" s="28">
        <f t="shared" si="6"/>
        <v>22</v>
      </c>
      <c r="C28" s="52" t="s">
        <v>41</v>
      </c>
      <c r="D28" s="56">
        <f>'[2]Appendix 3'!D70</f>
        <v>37230</v>
      </c>
      <c r="E28" s="37">
        <f>'[2]Appendix 3'!F70+'[3]Appendix 3'!F70+'[4]Appendix 3'!F70</f>
        <v>102589</v>
      </c>
      <c r="F28" s="37">
        <f>'[2]Appendix 3'!H70+'[3]Appendix 3'!H70+'[4]Appendix 3'!H70</f>
        <v>172</v>
      </c>
      <c r="G28" s="37">
        <f>'[2]Appendix 3'!J70+'[3]Appendix 3'!J70+'[4]Appendix 3'!J70</f>
        <v>102508</v>
      </c>
      <c r="H28" s="37">
        <f>+'[2]Appendix 3'!L70+'[3]Appendix 3'!L70+'[4]Appendix 3'!L70</f>
        <v>4584</v>
      </c>
      <c r="I28" s="37">
        <f>'[2]Appendix 3'!N70+'[3]Appendix 3'!N70+'[4]Appendix 3'!N70</f>
        <v>0</v>
      </c>
      <c r="J28" s="37">
        <f>'[4]Appendix 3'!P70</f>
        <v>32727</v>
      </c>
      <c r="K28" s="29">
        <f t="shared" si="3"/>
        <v>3.2785243779457725</v>
      </c>
      <c r="L28" s="29">
        <f t="shared" si="4"/>
        <v>0</v>
      </c>
      <c r="M28" s="29">
        <f t="shared" si="5"/>
        <v>73.314785544167819</v>
      </c>
      <c r="N28" s="69">
        <v>53.355751230673235</v>
      </c>
    </row>
    <row r="29" spans="2:14" ht="15.5" x14ac:dyDescent="0.35">
      <c r="B29" s="28">
        <f t="shared" si="6"/>
        <v>23</v>
      </c>
      <c r="C29" s="52" t="s">
        <v>45</v>
      </c>
      <c r="D29" s="56">
        <f>'[2]Appendix 3'!D71</f>
        <v>384</v>
      </c>
      <c r="E29" s="37">
        <f>'[2]Appendix 3'!F71+'[3]Appendix 3'!F71+'[4]Appendix 3'!F71</f>
        <v>266</v>
      </c>
      <c r="F29" s="37">
        <f>'[2]Appendix 3'!H71+'[3]Appendix 3'!H71+'[4]Appendix 3'!H71</f>
        <v>0</v>
      </c>
      <c r="G29" s="37">
        <f>'[2]Appendix 3'!J71+'[3]Appendix 3'!J71+'[4]Appendix 3'!J71</f>
        <v>264</v>
      </c>
      <c r="H29" s="37">
        <f>+'[2]Appendix 3'!L71+'[3]Appendix 3'!L71+'[4]Appendix 3'!L71</f>
        <v>0</v>
      </c>
      <c r="I29" s="37">
        <f>'[2]Appendix 3'!N71+'[3]Appendix 3'!N71+'[4]Appendix 3'!N71</f>
        <v>0</v>
      </c>
      <c r="J29" s="37">
        <f>'[4]Appendix 3'!P71</f>
        <v>386</v>
      </c>
      <c r="K29" s="29">
        <f t="shared" si="3"/>
        <v>0</v>
      </c>
      <c r="L29" s="29">
        <f t="shared" si="4"/>
        <v>0</v>
      </c>
      <c r="M29" s="29">
        <f t="shared" si="5"/>
        <v>40.615384615384613</v>
      </c>
      <c r="N29" s="69">
        <v>45.064377682403432</v>
      </c>
    </row>
    <row r="30" spans="2:14" ht="15.5" x14ac:dyDescent="0.35">
      <c r="B30" s="28">
        <f t="shared" si="6"/>
        <v>24</v>
      </c>
      <c r="C30" s="53" t="s">
        <v>73</v>
      </c>
      <c r="D30" s="56">
        <f>'[2]Appendix 3'!D72</f>
        <v>1225</v>
      </c>
      <c r="E30" s="37">
        <f>'[2]Appendix 3'!F72+'[3]Appendix 3'!F72+'[4]Appendix 3'!F72</f>
        <v>586</v>
      </c>
      <c r="F30" s="37">
        <f>'[2]Appendix 3'!H72+'[3]Appendix 3'!H72+'[4]Appendix 3'!H72</f>
        <v>199</v>
      </c>
      <c r="G30" s="37">
        <f>'[2]Appendix 3'!J72+'[3]Appendix 3'!J72+'[4]Appendix 3'!J72</f>
        <v>224</v>
      </c>
      <c r="H30" s="37">
        <f>+'[2]Appendix 3'!L72+'[3]Appendix 3'!L72+'[4]Appendix 3'!L72</f>
        <v>1</v>
      </c>
      <c r="I30" s="37">
        <f>'[2]Appendix 3'!N72+'[3]Appendix 3'!N72+'[4]Appendix 3'!N72</f>
        <v>127</v>
      </c>
      <c r="J30" s="37">
        <f>'[4]Appendix 3'!P72</f>
        <v>1459</v>
      </c>
      <c r="K30" s="29">
        <f t="shared" si="3"/>
        <v>5.521811154058532E-2</v>
      </c>
      <c r="L30" s="29">
        <f t="shared" si="4"/>
        <v>7.0127001656543344</v>
      </c>
      <c r="M30" s="29">
        <f t="shared" si="5"/>
        <v>12.36885698509111</v>
      </c>
      <c r="N30" s="69">
        <v>15.436241610738255</v>
      </c>
    </row>
    <row r="31" spans="2:14" ht="15.5" x14ac:dyDescent="0.35">
      <c r="B31" s="28">
        <f t="shared" si="6"/>
        <v>25</v>
      </c>
      <c r="C31" s="52" t="s">
        <v>72</v>
      </c>
      <c r="D31" s="56">
        <f>'[2]Appendix 3'!D73</f>
        <v>752</v>
      </c>
      <c r="E31" s="37">
        <f>'[2]Appendix 3'!F73+'[3]Appendix 3'!F73+'[4]Appendix 3'!F73</f>
        <v>290</v>
      </c>
      <c r="F31" s="37">
        <f>'[2]Appendix 3'!H73+'[3]Appendix 3'!H73+'[4]Appendix 3'!H73</f>
        <v>0</v>
      </c>
      <c r="G31" s="37">
        <f>'[2]Appendix 3'!J73+'[3]Appendix 3'!J73+'[4]Appendix 3'!J73</f>
        <v>367</v>
      </c>
      <c r="H31" s="37">
        <f>+'[2]Appendix 3'!L73+'[3]Appendix 3'!L73+'[4]Appendix 3'!L73</f>
        <v>0</v>
      </c>
      <c r="I31" s="37">
        <f>'[2]Appendix 3'!N73+'[3]Appendix 3'!N73+'[4]Appendix 3'!N73</f>
        <v>5</v>
      </c>
      <c r="J31" s="37">
        <f>'[4]Appendix 3'!P73</f>
        <v>670</v>
      </c>
      <c r="K31" s="29">
        <f t="shared" si="3"/>
        <v>0</v>
      </c>
      <c r="L31" s="29">
        <f t="shared" si="4"/>
        <v>0.47984644913627633</v>
      </c>
      <c r="M31" s="29">
        <f t="shared" si="5"/>
        <v>35.22072936660269</v>
      </c>
      <c r="N31" s="69">
        <v>30.701754385964914</v>
      </c>
    </row>
    <row r="32" spans="2:14" ht="15.5" x14ac:dyDescent="0.35">
      <c r="B32" s="28">
        <f t="shared" si="6"/>
        <v>26</v>
      </c>
      <c r="C32" s="52" t="s">
        <v>54</v>
      </c>
      <c r="D32" s="56">
        <f>'[2]Appendix 3'!D74</f>
        <v>1609</v>
      </c>
      <c r="E32" s="37">
        <f>'[2]Appendix 3'!F74+'[3]Appendix 3'!F74+'[4]Appendix 3'!F74</f>
        <v>1251</v>
      </c>
      <c r="F32" s="37">
        <f>'[2]Appendix 3'!H74+'[3]Appendix 3'!H74+'[4]Appendix 3'!H74</f>
        <v>6</v>
      </c>
      <c r="G32" s="37">
        <f>'[2]Appendix 3'!J74+'[3]Appendix 3'!J74+'[4]Appendix 3'!J74</f>
        <v>1058</v>
      </c>
      <c r="H32" s="37">
        <f>+'[2]Appendix 3'!L74+'[3]Appendix 3'!L74+'[4]Appendix 3'!L74</f>
        <v>0</v>
      </c>
      <c r="I32" s="37">
        <f>'[2]Appendix 3'!N74+'[3]Appendix 3'!N74+'[4]Appendix 3'!N74</f>
        <v>37</v>
      </c>
      <c r="J32" s="37">
        <f>'[4]Appendix 3'!P74</f>
        <v>1765</v>
      </c>
      <c r="K32" s="29">
        <f t="shared" si="3"/>
        <v>0</v>
      </c>
      <c r="L32" s="29">
        <f t="shared" si="4"/>
        <v>1.2937062937062938</v>
      </c>
      <c r="M32" s="29">
        <f t="shared" si="5"/>
        <v>36.993006993006993</v>
      </c>
      <c r="N32" s="69">
        <v>23.806154934559604</v>
      </c>
    </row>
    <row r="33" spans="1:15" ht="15.5" x14ac:dyDescent="0.35">
      <c r="B33" s="28">
        <f t="shared" si="6"/>
        <v>27</v>
      </c>
      <c r="C33" s="52" t="s">
        <v>60</v>
      </c>
      <c r="D33" s="56">
        <f>'[2]Appendix 3'!D75</f>
        <v>2343</v>
      </c>
      <c r="E33" s="37">
        <f>'[2]Appendix 3'!F75+'[3]Appendix 3'!F75+'[4]Appendix 3'!F75</f>
        <v>948</v>
      </c>
      <c r="F33" s="37">
        <f>'[2]Appendix 3'!H75+'[3]Appendix 3'!H75+'[4]Appendix 3'!H75</f>
        <v>983</v>
      </c>
      <c r="G33" s="37">
        <f>'[2]Appendix 3'!J75+'[3]Appendix 3'!J75+'[4]Appendix 3'!J75</f>
        <v>714</v>
      </c>
      <c r="H33" s="37">
        <f>+'[2]Appendix 3'!L75+'[3]Appendix 3'!L75+'[4]Appendix 3'!L75</f>
        <v>5</v>
      </c>
      <c r="I33" s="37">
        <f>'[2]Appendix 3'!N75+'[3]Appendix 3'!N75+'[4]Appendix 3'!N75</f>
        <v>125</v>
      </c>
      <c r="J33" s="37">
        <f>'[4]Appendix 3'!P75</f>
        <v>2447</v>
      </c>
      <c r="K33" s="29">
        <f t="shared" si="3"/>
        <v>0.15192950470981464</v>
      </c>
      <c r="L33" s="29">
        <f t="shared" si="4"/>
        <v>3.7982376177453663</v>
      </c>
      <c r="M33" s="29">
        <f t="shared" si="5"/>
        <v>21.695533272561534</v>
      </c>
      <c r="N33" s="69">
        <v>22.882468811556141</v>
      </c>
    </row>
    <row r="34" spans="1:15" ht="15.5" x14ac:dyDescent="0.35">
      <c r="B34" s="28">
        <f t="shared" si="6"/>
        <v>28</v>
      </c>
      <c r="C34" s="52" t="s">
        <v>68</v>
      </c>
      <c r="D34" s="56">
        <f>'[2]Appendix 3'!D76</f>
        <v>376</v>
      </c>
      <c r="E34" s="37">
        <f>'[2]Appendix 3'!F76+'[3]Appendix 3'!F76+'[4]Appendix 3'!F76</f>
        <v>635</v>
      </c>
      <c r="F34" s="37">
        <f>'[2]Appendix 3'!H76+'[3]Appendix 3'!H76+'[4]Appendix 3'!H76</f>
        <v>1663</v>
      </c>
      <c r="G34" s="37">
        <f>'[2]Appendix 3'!J76+'[3]Appendix 3'!J76+'[4]Appendix 3'!J76</f>
        <v>747</v>
      </c>
      <c r="H34" s="37">
        <f>+'[2]Appendix 3'!L76+'[3]Appendix 3'!L76+'[4]Appendix 3'!L76</f>
        <v>14</v>
      </c>
      <c r="I34" s="37">
        <f>'[2]Appendix 3'!N76+'[3]Appendix 3'!N76+'[4]Appendix 3'!N76</f>
        <v>0</v>
      </c>
      <c r="J34" s="37">
        <f>'[4]Appendix 3'!P76</f>
        <v>250</v>
      </c>
      <c r="K34" s="29">
        <f t="shared" si="3"/>
        <v>1.3847675568743818</v>
      </c>
      <c r="L34" s="29">
        <f t="shared" si="4"/>
        <v>0</v>
      </c>
      <c r="M34" s="29">
        <f t="shared" si="5"/>
        <v>73.887240356083083</v>
      </c>
      <c r="N34" s="69">
        <v>58.31533477321814</v>
      </c>
    </row>
    <row r="35" spans="1:15" ht="15.5" x14ac:dyDescent="0.35">
      <c r="B35" s="28">
        <f t="shared" si="6"/>
        <v>29</v>
      </c>
      <c r="C35" s="53" t="s">
        <v>43</v>
      </c>
      <c r="D35" s="56">
        <f>'[2]Appendix 3'!D77</f>
        <v>50241</v>
      </c>
      <c r="E35" s="37">
        <f>'[2]Appendix 3'!F77+'[3]Appendix 3'!F77+'[4]Appendix 3'!F77</f>
        <v>95014</v>
      </c>
      <c r="F35" s="37">
        <f>'[2]Appendix 3'!H77+'[3]Appendix 3'!H77+'[4]Appendix 3'!H77</f>
        <v>1124</v>
      </c>
      <c r="G35" s="37">
        <f>'[2]Appendix 3'!J77+'[3]Appendix 3'!J77+'[4]Appendix 3'!J77</f>
        <v>90059</v>
      </c>
      <c r="H35" s="37">
        <f>+'[2]Appendix 3'!L77+'[3]Appendix 3'!L77+'[4]Appendix 3'!L77</f>
        <v>10928</v>
      </c>
      <c r="I35" s="37">
        <f>'[2]Appendix 3'!N77+'[3]Appendix 3'!N77+'[4]Appendix 3'!N77</f>
        <v>0</v>
      </c>
      <c r="J35" s="37">
        <f>'[4]Appendix 3'!P77</f>
        <v>44268</v>
      </c>
      <c r="K35" s="29">
        <f t="shared" si="3"/>
        <v>7.5233210560738009</v>
      </c>
      <c r="L35" s="29">
        <f t="shared" si="4"/>
        <v>0</v>
      </c>
      <c r="M35" s="29">
        <f t="shared" si="5"/>
        <v>62.000619600013771</v>
      </c>
      <c r="N35" s="69">
        <v>61.077351694768787</v>
      </c>
    </row>
    <row r="36" spans="1:15" ht="15.5" x14ac:dyDescent="0.35">
      <c r="B36" s="28">
        <f t="shared" si="6"/>
        <v>30</v>
      </c>
      <c r="C36" s="52" t="s">
        <v>59</v>
      </c>
      <c r="D36" s="56">
        <f>'[2]Appendix 3'!D78</f>
        <v>3844</v>
      </c>
      <c r="E36" s="37">
        <f>'[2]Appendix 3'!F78+'[3]Appendix 3'!F78+'[4]Appendix 3'!F78</f>
        <v>28004</v>
      </c>
      <c r="F36" s="37">
        <f>'[2]Appendix 3'!H78+'[3]Appendix 3'!H78+'[4]Appendix 3'!H78</f>
        <v>52</v>
      </c>
      <c r="G36" s="37">
        <f>'[2]Appendix 3'!J78+'[3]Appendix 3'!J78+'[4]Appendix 3'!J78</f>
        <v>28279</v>
      </c>
      <c r="H36" s="37">
        <f>+'[2]Appendix 3'!L78+'[3]Appendix 3'!L78+'[4]Appendix 3'!L78</f>
        <v>1373</v>
      </c>
      <c r="I36" s="37">
        <f>'[2]Appendix 3'!N78+'[3]Appendix 3'!N78+'[4]Appendix 3'!N78</f>
        <v>0</v>
      </c>
      <c r="J36" s="37">
        <f>'[4]Appendix 3'!P78</f>
        <v>2173</v>
      </c>
      <c r="K36" s="29">
        <f t="shared" si="3"/>
        <v>4.3142183817753335</v>
      </c>
      <c r="L36" s="29">
        <f t="shared" si="4"/>
        <v>0</v>
      </c>
      <c r="M36" s="29">
        <f t="shared" si="5"/>
        <v>88.857816182246665</v>
      </c>
      <c r="N36" s="69">
        <v>88.154150518984252</v>
      </c>
    </row>
    <row r="37" spans="1:15" ht="15.5" x14ac:dyDescent="0.35">
      <c r="B37" s="28">
        <f t="shared" si="6"/>
        <v>31</v>
      </c>
      <c r="C37" s="52" t="s">
        <v>58</v>
      </c>
      <c r="D37" s="56">
        <f>'[2]Appendix 3'!D79</f>
        <v>20117</v>
      </c>
      <c r="E37" s="37">
        <f>'[2]Appendix 3'!F79+'[3]Appendix 3'!F79+'[4]Appendix 3'!F79</f>
        <v>25910</v>
      </c>
      <c r="F37" s="37">
        <f>'[2]Appendix 3'!H79+'[3]Appendix 3'!H79+'[4]Appendix 3'!H79</f>
        <v>781</v>
      </c>
      <c r="G37" s="37">
        <f>'[2]Appendix 3'!J79+'[3]Appendix 3'!J79+'[4]Appendix 3'!J79</f>
        <v>26401</v>
      </c>
      <c r="H37" s="37">
        <f>+'[2]Appendix 3'!L79+'[3]Appendix 3'!L79+'[4]Appendix 3'!L79</f>
        <v>150</v>
      </c>
      <c r="I37" s="37">
        <f>'[2]Appendix 3'!N79+'[3]Appendix 3'!N79+'[4]Appendix 3'!N79</f>
        <v>115</v>
      </c>
      <c r="J37" s="37">
        <f>'[4]Appendix 3'!P79</f>
        <v>19361</v>
      </c>
      <c r="K37" s="29">
        <f t="shared" si="3"/>
        <v>0.32589566993286551</v>
      </c>
      <c r="L37" s="29">
        <f t="shared" si="4"/>
        <v>0.2498533469485302</v>
      </c>
      <c r="M37" s="29">
        <f t="shared" si="5"/>
        <v>57.359810545983883</v>
      </c>
      <c r="N37" s="69">
        <v>47.321544493780998</v>
      </c>
    </row>
    <row r="38" spans="1:15" ht="15.5" x14ac:dyDescent="0.35">
      <c r="B38" s="28">
        <f t="shared" si="6"/>
        <v>32</v>
      </c>
      <c r="C38" s="52" t="s">
        <v>17</v>
      </c>
      <c r="D38" s="56">
        <f>'[2]Appendix 3'!D80</f>
        <v>0</v>
      </c>
      <c r="E38" s="37">
        <f>'[2]Appendix 3'!F80+'[3]Appendix 3'!F80+'[4]Appendix 3'!F80</f>
        <v>5904</v>
      </c>
      <c r="F38" s="37">
        <f>'[2]Appendix 3'!H80+'[3]Appendix 3'!H80+'[4]Appendix 3'!H80</f>
        <v>0</v>
      </c>
      <c r="G38" s="37">
        <f>'[2]Appendix 3'!J80+'[3]Appendix 3'!J80+'[4]Appendix 3'!J80</f>
        <v>180</v>
      </c>
      <c r="H38" s="37">
        <f>+'[2]Appendix 3'!L80+'[3]Appendix 3'!L80+'[4]Appendix 3'!L80</f>
        <v>0</v>
      </c>
      <c r="I38" s="37">
        <f>'[2]Appendix 3'!N80+'[3]Appendix 3'!N80+'[4]Appendix 3'!N80</f>
        <v>0</v>
      </c>
      <c r="J38" s="37">
        <f>'[4]Appendix 3'!P80</f>
        <v>12796</v>
      </c>
      <c r="K38" s="29">
        <f t="shared" si="3"/>
        <v>0</v>
      </c>
      <c r="L38" s="29">
        <f t="shared" si="4"/>
        <v>0</v>
      </c>
      <c r="M38" s="29">
        <f t="shared" si="5"/>
        <v>1.3871763255240444</v>
      </c>
      <c r="N38" s="69" t="s">
        <v>77</v>
      </c>
    </row>
    <row r="39" spans="1:15" ht="15.5" x14ac:dyDescent="0.35">
      <c r="B39" s="28">
        <f t="shared" si="6"/>
        <v>33</v>
      </c>
      <c r="C39" s="52" t="s">
        <v>66</v>
      </c>
      <c r="D39" s="56">
        <f>'[2]Appendix 3'!D81</f>
        <v>608</v>
      </c>
      <c r="E39" s="37">
        <f>'[2]Appendix 3'!F81+'[3]Appendix 3'!F81+'[4]Appendix 3'!F81</f>
        <v>446</v>
      </c>
      <c r="F39" s="37">
        <f>'[2]Appendix 3'!H81+'[3]Appendix 3'!H81+'[4]Appendix 3'!H81</f>
        <v>70</v>
      </c>
      <c r="G39" s="37">
        <f>'[2]Appendix 3'!J81+'[3]Appendix 3'!J81+'[4]Appendix 3'!J81</f>
        <v>340</v>
      </c>
      <c r="H39" s="37">
        <f>+'[2]Appendix 3'!L81+'[3]Appendix 3'!L81+'[4]Appendix 3'!L81</f>
        <v>0</v>
      </c>
      <c r="I39" s="37">
        <f>'[2]Appendix 3'!N81+'[3]Appendix 3'!N81+'[4]Appendix 3'!N81</f>
        <v>81</v>
      </c>
      <c r="J39" s="37">
        <f>'[4]Appendix 3'!P81</f>
        <v>633</v>
      </c>
      <c r="K39" s="29">
        <f t="shared" si="3"/>
        <v>0</v>
      </c>
      <c r="L39" s="29">
        <f t="shared" si="4"/>
        <v>7.6850094876660338</v>
      </c>
      <c r="M39" s="29">
        <f t="shared" si="5"/>
        <v>32.258064516129032</v>
      </c>
      <c r="N39" s="69">
        <v>29.574678536102866</v>
      </c>
    </row>
    <row r="40" spans="1:15" ht="15.5" x14ac:dyDescent="0.35">
      <c r="B40" s="28">
        <f t="shared" si="6"/>
        <v>34</v>
      </c>
      <c r="C40" s="52" t="s">
        <v>47</v>
      </c>
      <c r="D40" s="56">
        <f>'[2]Appendix 3'!D82</f>
        <v>5672</v>
      </c>
      <c r="E40" s="37">
        <f>'[2]Appendix 3'!F82+'[3]Appendix 3'!F82+'[4]Appendix 3'!F82</f>
        <v>17016</v>
      </c>
      <c r="F40" s="37">
        <f>'[2]Appendix 3'!H82+'[3]Appendix 3'!H82+'[4]Appendix 3'!H82</f>
        <v>312</v>
      </c>
      <c r="G40" s="37">
        <f>'[2]Appendix 3'!J82+'[3]Appendix 3'!J82+'[4]Appendix 3'!J82</f>
        <v>11086</v>
      </c>
      <c r="H40" s="37">
        <f>+'[2]Appendix 3'!L82+'[3]Appendix 3'!L82+'[4]Appendix 3'!L82</f>
        <v>158</v>
      </c>
      <c r="I40" s="37">
        <f>'[2]Appendix 3'!N82+'[3]Appendix 3'!N82+'[4]Appendix 3'!N82</f>
        <v>0</v>
      </c>
      <c r="J40" s="37">
        <f>'[4]Appendix 3'!P82</f>
        <v>11444</v>
      </c>
      <c r="K40" s="29">
        <f t="shared" si="3"/>
        <v>0.69640338504936528</v>
      </c>
      <c r="L40" s="29">
        <f t="shared" si="4"/>
        <v>0</v>
      </c>
      <c r="M40" s="29">
        <f t="shared" si="5"/>
        <v>48.862834978843438</v>
      </c>
      <c r="N40" s="69">
        <v>55.936125896783153</v>
      </c>
    </row>
    <row r="41" spans="1:15" ht="15.5" x14ac:dyDescent="0.35">
      <c r="B41" s="28">
        <f t="shared" si="6"/>
        <v>35</v>
      </c>
      <c r="C41" s="53" t="s">
        <v>18</v>
      </c>
      <c r="D41" s="56">
        <f>'[2]Appendix 3'!D83</f>
        <v>8951</v>
      </c>
      <c r="E41" s="37">
        <f>'[2]Appendix 3'!F83+'[3]Appendix 3'!F83+'[4]Appendix 3'!F83</f>
        <v>1321</v>
      </c>
      <c r="F41" s="37">
        <f>'[2]Appendix 3'!H83+'[3]Appendix 3'!H83+'[4]Appendix 3'!H83</f>
        <v>267</v>
      </c>
      <c r="G41" s="37">
        <f>'[2]Appendix 3'!J83+'[3]Appendix 3'!J83+'[4]Appendix 3'!J83</f>
        <v>550</v>
      </c>
      <c r="H41" s="37">
        <f>+'[2]Appendix 3'!L83+'[3]Appendix 3'!L83+'[4]Appendix 3'!L83</f>
        <v>204</v>
      </c>
      <c r="I41" s="37">
        <f>'[2]Appendix 3'!N83+'[3]Appendix 3'!N83+'[4]Appendix 3'!N83</f>
        <v>299</v>
      </c>
      <c r="J41" s="37">
        <f>'[4]Appendix 3'!P83</f>
        <v>9219</v>
      </c>
      <c r="K41" s="29">
        <f t="shared" si="3"/>
        <v>1.9859813084112148</v>
      </c>
      <c r="L41" s="29">
        <f t="shared" si="4"/>
        <v>2.9108255451713396</v>
      </c>
      <c r="M41" s="29">
        <f t="shared" si="5"/>
        <v>5.3543613707165107</v>
      </c>
      <c r="N41" s="69">
        <v>3.5075012933264356</v>
      </c>
    </row>
    <row r="42" spans="1:15" ht="15.5" x14ac:dyDescent="0.35">
      <c r="B42" s="28">
        <f t="shared" si="6"/>
        <v>36</v>
      </c>
      <c r="C42" s="53" t="s">
        <v>67</v>
      </c>
      <c r="D42" s="56">
        <f>'[2]Appendix 3'!D84</f>
        <v>44669</v>
      </c>
      <c r="E42" s="37">
        <f>'[2]Appendix 3'!F84+'[3]Appendix 3'!F84+'[4]Appendix 3'!F84</f>
        <v>515</v>
      </c>
      <c r="F42" s="37">
        <f>'[2]Appendix 3'!H84+'[3]Appendix 3'!H84+'[4]Appendix 3'!H84</f>
        <v>42</v>
      </c>
      <c r="G42" s="37">
        <f>'[2]Appendix 3'!J84+'[3]Appendix 3'!J84+'[4]Appendix 3'!J84</f>
        <v>575</v>
      </c>
      <c r="H42" s="37">
        <f>+'[2]Appendix 3'!L84+'[3]Appendix 3'!L84+'[4]Appendix 3'!L84</f>
        <v>0</v>
      </c>
      <c r="I42" s="37">
        <f>'[2]Appendix 3'!N84+'[3]Appendix 3'!N84+'[4]Appendix 3'!N84</f>
        <v>0</v>
      </c>
      <c r="J42" s="37">
        <f>'[4]Appendix 3'!P84</f>
        <v>44609</v>
      </c>
      <c r="K42" s="29">
        <f t="shared" si="3"/>
        <v>0</v>
      </c>
      <c r="L42" s="29">
        <f t="shared" si="4"/>
        <v>0</v>
      </c>
      <c r="M42" s="29">
        <f t="shared" si="5"/>
        <v>1.2725743626062322</v>
      </c>
      <c r="N42" s="69">
        <v>5.4912900142402901</v>
      </c>
    </row>
    <row r="43" spans="1:15" ht="15.5" x14ac:dyDescent="0.35">
      <c r="B43" s="28">
        <f t="shared" si="6"/>
        <v>37</v>
      </c>
      <c r="C43" s="53" t="s">
        <v>46</v>
      </c>
      <c r="D43" s="56">
        <f>'[2]Appendix 3'!D85</f>
        <v>2234</v>
      </c>
      <c r="E43" s="37">
        <f>'[2]Appendix 3'!F85+'[3]Appendix 3'!F85+'[4]Appendix 3'!F85</f>
        <v>1325</v>
      </c>
      <c r="F43" s="37">
        <f>'[2]Appendix 3'!H85+'[3]Appendix 3'!H85+'[4]Appendix 3'!H85</f>
        <v>7654</v>
      </c>
      <c r="G43" s="37">
        <f>'[2]Appendix 3'!J85+'[3]Appendix 3'!J85+'[4]Appendix 3'!J85</f>
        <v>1682</v>
      </c>
      <c r="H43" s="37">
        <f>+'[2]Appendix 3'!L85+'[3]Appendix 3'!L85+'[4]Appendix 3'!L85</f>
        <v>6</v>
      </c>
      <c r="I43" s="37">
        <f>'[2]Appendix 3'!N85+'[3]Appendix 3'!N85+'[4]Appendix 3'!N85</f>
        <v>0</v>
      </c>
      <c r="J43" s="37">
        <f>'[4]Appendix 3'!P85</f>
        <v>1871</v>
      </c>
      <c r="K43" s="29">
        <f t="shared" si="3"/>
        <v>0.16858668165214949</v>
      </c>
      <c r="L43" s="29">
        <f t="shared" si="4"/>
        <v>0</v>
      </c>
      <c r="M43" s="29">
        <f t="shared" si="5"/>
        <v>47.260466423152572</v>
      </c>
      <c r="N43" s="69">
        <v>26.63642255346727</v>
      </c>
    </row>
    <row r="44" spans="1:15" s="35" customFormat="1" ht="15.5" x14ac:dyDescent="0.35">
      <c r="A44" s="25"/>
      <c r="B44" s="28">
        <f t="shared" si="6"/>
        <v>38</v>
      </c>
      <c r="C44" s="53" t="s">
        <v>69</v>
      </c>
      <c r="D44" s="56">
        <f>'[2]Appendix 3'!D86</f>
        <v>2525</v>
      </c>
      <c r="E44" s="37">
        <f>'[2]Appendix 3'!F86+'[3]Appendix 3'!F86+'[4]Appendix 3'!F86</f>
        <v>207</v>
      </c>
      <c r="F44" s="37">
        <f>'[2]Appendix 3'!H86+'[3]Appendix 3'!H86+'[4]Appendix 3'!H86</f>
        <v>0</v>
      </c>
      <c r="G44" s="37">
        <f>'[2]Appendix 3'!J86+'[3]Appendix 3'!J86+'[4]Appendix 3'!J86</f>
        <v>43</v>
      </c>
      <c r="H44" s="37">
        <f>+'[2]Appendix 3'!L86+'[3]Appendix 3'!L86+'[4]Appendix 3'!L86</f>
        <v>8</v>
      </c>
      <c r="I44" s="37">
        <f>'[2]Appendix 3'!N86+'[3]Appendix 3'!N86+'[4]Appendix 3'!N86</f>
        <v>0</v>
      </c>
      <c r="J44" s="37">
        <f>'[4]Appendix 3'!P86</f>
        <v>2681</v>
      </c>
      <c r="K44" s="29">
        <f t="shared" si="3"/>
        <v>0.29282576866764276</v>
      </c>
      <c r="L44" s="29">
        <f t="shared" si="4"/>
        <v>0</v>
      </c>
      <c r="M44" s="29">
        <f t="shared" si="5"/>
        <v>1.5739385065885798</v>
      </c>
      <c r="N44" s="69">
        <v>6.9981583793738489</v>
      </c>
    </row>
    <row r="45" spans="1:15" ht="16" thickBot="1" x14ac:dyDescent="0.4">
      <c r="B45" s="30"/>
      <c r="C45" s="54" t="s">
        <v>14</v>
      </c>
      <c r="D45" s="42">
        <f t="shared" ref="D45:J45" si="7">SUM(D7:D44)</f>
        <v>576930</v>
      </c>
      <c r="E45" s="21">
        <f t="shared" si="7"/>
        <v>1554928</v>
      </c>
      <c r="F45" s="21">
        <f t="shared" si="7"/>
        <v>37937</v>
      </c>
      <c r="G45" s="21">
        <f t="shared" si="7"/>
        <v>1492059</v>
      </c>
      <c r="H45" s="21">
        <f t="shared" si="7"/>
        <v>17958</v>
      </c>
      <c r="I45" s="21">
        <f t="shared" si="7"/>
        <v>13036</v>
      </c>
      <c r="J45" s="21">
        <f t="shared" si="7"/>
        <v>615854</v>
      </c>
      <c r="K45" s="68">
        <f>IFERROR((H45/SUM($G45:$J45))*100,0)</f>
        <v>0.8395876959587304</v>
      </c>
      <c r="L45" s="22">
        <f>IFERROR((I45/SUM($G45:$J45))*100,0)</f>
        <v>0.60947016396692322</v>
      </c>
      <c r="M45" s="22">
        <f>IFERROR((G45/SUM($G45:$J45))*100,0)</f>
        <v>69.758011919171807</v>
      </c>
      <c r="N45" s="31">
        <v>69.945077876065639</v>
      </c>
    </row>
    <row r="46" spans="1:15" x14ac:dyDescent="0.35">
      <c r="K46" s="67"/>
      <c r="L46" s="26"/>
      <c r="M46" s="26"/>
      <c r="N46" s="26"/>
      <c r="O46" s="65"/>
    </row>
    <row r="47" spans="1:15" hidden="1" x14ac:dyDescent="0.35">
      <c r="D47" s="27"/>
      <c r="E47" s="27"/>
      <c r="F47" s="27"/>
      <c r="G47" s="27"/>
      <c r="H47" s="27"/>
      <c r="I47" s="27"/>
      <c r="J47" s="27"/>
    </row>
    <row r="48" spans="1:15" hidden="1" x14ac:dyDescent="0.35">
      <c r="D48" s="25">
        <f>'[7]Appendix 3'!$D$85</f>
        <v>677420</v>
      </c>
      <c r="E48" s="25">
        <f>+'[5]Appendix 3'!$F$85+'[6]Appendix 3'!$F$85+'[7]Appendix 3'!$F$85</f>
        <v>1384378</v>
      </c>
      <c r="F48" s="25">
        <f>+'[5]Appendix 3'!H85+'[6]Appendix 3'!H85+'[7]Appendix 3'!H85</f>
        <v>29412</v>
      </c>
      <c r="G48" s="25">
        <f>+'[5]Appendix 3'!J85+'[6]Appendix 3'!J85+'[7]Appendix 3'!J85</f>
        <v>1336413</v>
      </c>
      <c r="H48" s="25">
        <f>+'[5]Appendix 3'!L85+'[6]Appendix 3'!L85+'[7]Appendix 3'!L85</f>
        <v>10250</v>
      </c>
      <c r="I48" s="25">
        <f>+'[5]Appendix 3'!N85+'[6]Appendix 3'!N85+'[7]Appendix 3'!N85</f>
        <v>14684</v>
      </c>
      <c r="J48" s="25">
        <f>'[5]Appendix 3'!$P$85</f>
        <v>622541</v>
      </c>
    </row>
    <row r="49" spans="4:14" hidden="1" x14ac:dyDescent="0.35">
      <c r="D49" s="27"/>
    </row>
    <row r="50" spans="4:14" hidden="1" x14ac:dyDescent="0.35">
      <c r="D50" s="27">
        <f>D45-D48</f>
        <v>-100490</v>
      </c>
      <c r="E50" s="27">
        <f t="shared" ref="E50:J50" si="8">E45-E48</f>
        <v>170550</v>
      </c>
      <c r="F50" s="27">
        <f t="shared" si="8"/>
        <v>8525</v>
      </c>
      <c r="G50" s="27">
        <f t="shared" si="8"/>
        <v>155646</v>
      </c>
      <c r="H50" s="27">
        <f t="shared" si="8"/>
        <v>7708</v>
      </c>
      <c r="I50" s="27">
        <f t="shared" si="8"/>
        <v>-1648</v>
      </c>
      <c r="J50" s="27">
        <f t="shared" si="8"/>
        <v>-6687</v>
      </c>
    </row>
    <row r="51" spans="4:14" x14ac:dyDescent="0.35">
      <c r="N51" s="26"/>
    </row>
    <row r="54" spans="4:14" x14ac:dyDescent="0.35">
      <c r="D54" s="27"/>
      <c r="E54" s="27"/>
      <c r="F54" s="27"/>
      <c r="G54" s="27"/>
      <c r="H54" s="27"/>
      <c r="I54" s="27"/>
      <c r="J54" s="27"/>
    </row>
  </sheetData>
  <sheetProtection algorithmName="SHA-512" hashValue="QxoY7Od7hlQLDCLWmQ7ySHFgoZNRZRks5O/VDTI/LDtDv+wbfPBMRWLut7SyCBSD8Oa7wkWSLvJcyv+peyIV3A==" saltValue="hQ8kFpkIy1kpSZj5+nii/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abSelected="1" zoomScale="79" zoomScaleNormal="79" zoomScaleSheetLayoutView="100" workbookViewId="0">
      <selection activeCell="G17" sqref="G17"/>
    </sheetView>
  </sheetViews>
  <sheetFormatPr defaultColWidth="9.1796875" defaultRowHeight="14.5" x14ac:dyDescent="0.35"/>
  <cols>
    <col min="1" max="1" width="17.089843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11" t="s">
        <v>80</v>
      </c>
      <c r="C3" s="112"/>
      <c r="D3" s="112"/>
      <c r="E3" s="112"/>
      <c r="F3" s="112"/>
      <c r="G3" s="112"/>
      <c r="H3" s="112"/>
      <c r="I3" s="112"/>
      <c r="J3" s="112"/>
      <c r="K3" s="112"/>
      <c r="L3" s="112"/>
      <c r="M3" s="112"/>
      <c r="N3" s="113"/>
    </row>
    <row r="4" spans="1:14" ht="66" customHeight="1" x14ac:dyDescent="0.35">
      <c r="B4" s="105" t="s">
        <v>7</v>
      </c>
      <c r="C4" s="105" t="s">
        <v>8</v>
      </c>
      <c r="D4" s="107" t="s">
        <v>9</v>
      </c>
      <c r="E4" s="107" t="s">
        <v>10</v>
      </c>
      <c r="F4" s="107" t="s">
        <v>11</v>
      </c>
      <c r="G4" s="107" t="s">
        <v>12</v>
      </c>
      <c r="H4" s="107" t="s">
        <v>93</v>
      </c>
      <c r="I4" s="107" t="s">
        <v>37</v>
      </c>
      <c r="J4" s="107" t="s">
        <v>13</v>
      </c>
      <c r="K4" s="109" t="s">
        <v>94</v>
      </c>
      <c r="L4" s="107" t="s">
        <v>71</v>
      </c>
      <c r="M4" s="110" t="s">
        <v>76</v>
      </c>
      <c r="N4" s="97"/>
    </row>
    <row r="5" spans="1:14" ht="31" x14ac:dyDescent="0.35">
      <c r="B5" s="106"/>
      <c r="C5" s="106"/>
      <c r="D5" s="108"/>
      <c r="E5" s="108"/>
      <c r="F5" s="108"/>
      <c r="G5" s="108"/>
      <c r="H5" s="108"/>
      <c r="I5" s="108"/>
      <c r="J5" s="108"/>
      <c r="K5" s="103"/>
      <c r="L5" s="108"/>
      <c r="M5" s="50" t="s">
        <v>88</v>
      </c>
      <c r="N5" s="24" t="s">
        <v>87</v>
      </c>
    </row>
    <row r="6" spans="1:14" ht="26.25" customHeight="1" thickBot="1" x14ac:dyDescent="0.4">
      <c r="B6" s="114"/>
      <c r="C6" s="114"/>
      <c r="D6" s="48">
        <v>-1</v>
      </c>
      <c r="E6" s="48">
        <v>-2</v>
      </c>
      <c r="F6" s="48">
        <v>-3</v>
      </c>
      <c r="G6" s="48">
        <v>-4</v>
      </c>
      <c r="H6" s="48">
        <v>-5</v>
      </c>
      <c r="I6" s="48">
        <v>-6</v>
      </c>
      <c r="J6" s="48">
        <v>-7</v>
      </c>
      <c r="K6" s="48">
        <v>-8</v>
      </c>
      <c r="L6" s="48">
        <v>-9</v>
      </c>
      <c r="M6" s="48">
        <v>-10</v>
      </c>
      <c r="N6" s="58">
        <v>-11</v>
      </c>
    </row>
    <row r="7" spans="1:14" ht="15.5" x14ac:dyDescent="0.35">
      <c r="A7" s="27"/>
      <c r="B7" s="38">
        <v>1</v>
      </c>
      <c r="C7" s="40" t="s">
        <v>95</v>
      </c>
      <c r="D7" s="37">
        <f>'[1]Appendix 8'!D36</f>
        <v>390</v>
      </c>
      <c r="E7" s="37">
        <f>+'[1]Appendix 8'!F36+'[8]Appendix 8'!F36+'[9]Appendix 8'!F36</f>
        <v>951</v>
      </c>
      <c r="F7" s="37">
        <f>+'[1]Appendix 8'!H36+'[8]Appendix 8'!H36+'[9]Appendix 8'!H36</f>
        <v>0</v>
      </c>
      <c r="G7" s="37">
        <f>+'[1]Appendix 8'!J36+'[8]Appendix 8'!J36+'[9]Appendix 8'!J36</f>
        <v>880</v>
      </c>
      <c r="H7" s="37">
        <f>+'[1]Appendix 8'!L36+'[8]Appendix 8'!L36+'[9]Appendix 8'!L36</f>
        <v>0</v>
      </c>
      <c r="I7" s="37">
        <f>+'[1]Appendix 8'!N36+'[8]Appendix 8'!N36+'[9]Appendix 8'!N36</f>
        <v>0</v>
      </c>
      <c r="J7" s="37">
        <f>'[4]Appendix 8'!P36</f>
        <v>461</v>
      </c>
      <c r="K7" s="44">
        <f>IFERROR((H7/SUM($G7:$J7))*100,0)</f>
        <v>0</v>
      </c>
      <c r="L7" s="44">
        <f>IFERROR((I7/SUM($G7:$J7))*100,0)</f>
        <v>0</v>
      </c>
      <c r="M7" s="49">
        <f>IFERROR((G7/SUM($G7:$J7))*100,0)</f>
        <v>65.622669649515288</v>
      </c>
      <c r="N7" s="59">
        <v>68.137254901960787</v>
      </c>
    </row>
    <row r="8" spans="1:14" ht="15.5" x14ac:dyDescent="0.35">
      <c r="A8" s="27"/>
      <c r="B8" s="60">
        <f>1+B7</f>
        <v>2</v>
      </c>
      <c r="C8" s="40" t="s">
        <v>89</v>
      </c>
      <c r="D8" s="37">
        <f>'[1]Appendix 8'!D35</f>
        <v>373</v>
      </c>
      <c r="E8" s="37">
        <f>+'[1]Appendix 8'!F35+'[8]Appendix 8'!F35+'[9]Appendix 8'!F35</f>
        <v>984</v>
      </c>
      <c r="F8" s="37">
        <f>+'[1]Appendix 8'!H35+'[8]Appendix 8'!H35+'[9]Appendix 8'!H35</f>
        <v>0</v>
      </c>
      <c r="G8" s="37">
        <f>+'[1]Appendix 8'!J35+'[8]Appendix 8'!J35+'[9]Appendix 8'!J35</f>
        <v>878</v>
      </c>
      <c r="H8" s="37">
        <f>+'[1]Appendix 8'!L35+'[8]Appendix 8'!L35+'[9]Appendix 8'!L35</f>
        <v>6</v>
      </c>
      <c r="I8" s="37">
        <f>+'[1]Appendix 8'!N35+'[8]Appendix 8'!N35+'[9]Appendix 8'!N35</f>
        <v>26</v>
      </c>
      <c r="J8" s="37">
        <f>'[4]Appendix 8'!P35</f>
        <v>447</v>
      </c>
      <c r="K8" s="44">
        <f>IFERROR((H8/SUM($G8:$J8))*100,0)</f>
        <v>0.44215180545320559</v>
      </c>
      <c r="L8" s="44">
        <f t="shared" ref="L8" si="0">IFERROR((I8/SUM($G8:$J8))*100,0)</f>
        <v>1.915991156963891</v>
      </c>
      <c r="M8" s="49">
        <f>IFERROR((G8/SUM($G8:$J8))*100,0)</f>
        <v>64.701547531319079</v>
      </c>
      <c r="N8" s="59">
        <v>71.750181554103122</v>
      </c>
    </row>
    <row r="9" spans="1:14" ht="15.5" x14ac:dyDescent="0.35">
      <c r="A9" s="27"/>
      <c r="B9" s="60">
        <f t="shared" ref="B9:B31" si="1">1+B8</f>
        <v>3</v>
      </c>
      <c r="C9" s="23" t="s">
        <v>90</v>
      </c>
      <c r="D9" s="37">
        <f>'[1]Appendix 8'!D37</f>
        <v>3717</v>
      </c>
      <c r="E9" s="37">
        <f>+'[1]Appendix 8'!F37+'[8]Appendix 8'!F37+'[9]Appendix 8'!F37</f>
        <v>19981</v>
      </c>
      <c r="F9" s="37">
        <f>+'[1]Appendix 8'!H37+'[8]Appendix 8'!H37+'[9]Appendix 8'!H37</f>
        <v>0</v>
      </c>
      <c r="G9" s="37">
        <f>+'[1]Appendix 8'!J37+'[8]Appendix 8'!J37+'[9]Appendix 8'!J37</f>
        <v>19915</v>
      </c>
      <c r="H9" s="37">
        <f>+'[1]Appendix 8'!L37+'[8]Appendix 8'!L37+'[9]Appendix 8'!L37</f>
        <v>1040</v>
      </c>
      <c r="I9" s="37">
        <f>+'[1]Appendix 8'!N37+'[8]Appendix 8'!N37+'[9]Appendix 8'!N37</f>
        <v>0</v>
      </c>
      <c r="J9" s="37">
        <f>'[4]Appendix 8'!P37</f>
        <v>2743</v>
      </c>
      <c r="K9" s="44">
        <f t="shared" ref="K9:K31" si="2">IFERROR((H9/SUM($G9:$J9))*100,0)</f>
        <v>4.3885559962866063</v>
      </c>
      <c r="L9" s="44">
        <f t="shared" ref="L9:L31" si="3">IFERROR((I9/SUM($G9:$J9))*100,0)</f>
        <v>0</v>
      </c>
      <c r="M9" s="49">
        <f t="shared" ref="M9:M31" si="4">IFERROR((G9/SUM($G9:$J9))*100,0)</f>
        <v>84.036627563507466</v>
      </c>
      <c r="N9" s="59">
        <v>81.273615799284599</v>
      </c>
    </row>
    <row r="10" spans="1:14" ht="15.5" x14ac:dyDescent="0.35">
      <c r="A10" s="27"/>
      <c r="B10" s="60">
        <f t="shared" si="1"/>
        <v>4</v>
      </c>
      <c r="C10" s="23" t="s">
        <v>19</v>
      </c>
      <c r="D10" s="37">
        <f>'[1]Appendix 8'!D38</f>
        <v>76</v>
      </c>
      <c r="E10" s="37">
        <f>+'[1]Appendix 8'!F38+'[8]Appendix 8'!F38+'[9]Appendix 8'!F38</f>
        <v>617</v>
      </c>
      <c r="F10" s="37">
        <f>+'[1]Appendix 8'!H38+'[8]Appendix 8'!H38+'[9]Appendix 8'!H38</f>
        <v>0</v>
      </c>
      <c r="G10" s="37">
        <f>+'[1]Appendix 8'!J38+'[8]Appendix 8'!J38+'[9]Appendix 8'!J38</f>
        <v>690</v>
      </c>
      <c r="H10" s="37">
        <f>+'[1]Appendix 8'!L38+'[8]Appendix 8'!L38+'[9]Appendix 8'!L38</f>
        <v>0</v>
      </c>
      <c r="I10" s="37">
        <f>+'[1]Appendix 8'!N38+'[8]Appendix 8'!N38+'[9]Appendix 8'!N38</f>
        <v>0</v>
      </c>
      <c r="J10" s="37">
        <f>'[4]Appendix 8'!P38</f>
        <v>3</v>
      </c>
      <c r="K10" s="44">
        <f t="shared" si="2"/>
        <v>0</v>
      </c>
      <c r="L10" s="44">
        <f t="shared" si="3"/>
        <v>0</v>
      </c>
      <c r="M10" s="49">
        <f t="shared" si="4"/>
        <v>99.567099567099575</v>
      </c>
      <c r="N10" s="59">
        <v>87.458745874587464</v>
      </c>
    </row>
    <row r="11" spans="1:14" ht="15.5" x14ac:dyDescent="0.35">
      <c r="A11" s="27"/>
      <c r="B11" s="60">
        <f t="shared" si="1"/>
        <v>5</v>
      </c>
      <c r="C11" s="23" t="s">
        <v>20</v>
      </c>
      <c r="D11" s="37">
        <f>'[1]Appendix 8'!D39</f>
        <v>1771</v>
      </c>
      <c r="E11" s="37">
        <f>+'[1]Appendix 8'!F39+'[8]Appendix 8'!F39+'[9]Appendix 8'!F39</f>
        <v>1988</v>
      </c>
      <c r="F11" s="37">
        <f>+'[1]Appendix 8'!H39+'[8]Appendix 8'!H39+'[9]Appendix 8'!H39</f>
        <v>0</v>
      </c>
      <c r="G11" s="37">
        <f>+'[1]Appendix 8'!J39+'[8]Appendix 8'!J39+'[9]Appendix 8'!J39</f>
        <v>2000</v>
      </c>
      <c r="H11" s="37">
        <f>+'[1]Appendix 8'!L39+'[8]Appendix 8'!L39+'[9]Appendix 8'!L39</f>
        <v>18</v>
      </c>
      <c r="I11" s="37">
        <f>+'[1]Appendix 8'!N39+'[8]Appendix 8'!N39+'[9]Appendix 8'!N39</f>
        <v>0</v>
      </c>
      <c r="J11" s="37">
        <f>'[4]Appendix 8'!P39</f>
        <v>1741</v>
      </c>
      <c r="K11" s="44">
        <f t="shared" si="2"/>
        <v>0.4788507581803671</v>
      </c>
      <c r="L11" s="44">
        <f t="shared" si="3"/>
        <v>0</v>
      </c>
      <c r="M11" s="49">
        <f t="shared" si="4"/>
        <v>53.20563979781857</v>
      </c>
      <c r="N11" s="59">
        <v>50.594086764299526</v>
      </c>
    </row>
    <row r="12" spans="1:14" ht="15.5" x14ac:dyDescent="0.35">
      <c r="A12" s="27"/>
      <c r="B12" s="60">
        <f t="shared" si="1"/>
        <v>6</v>
      </c>
      <c r="C12" s="23" t="s">
        <v>21</v>
      </c>
      <c r="D12" s="37">
        <f>'[1]Appendix 8'!D40</f>
        <v>375</v>
      </c>
      <c r="E12" s="37">
        <f>+'[1]Appendix 8'!F40+'[8]Appendix 8'!F40+'[9]Appendix 8'!F40</f>
        <v>640</v>
      </c>
      <c r="F12" s="37">
        <f>+'[1]Appendix 8'!H40+'[8]Appendix 8'!H40+'[9]Appendix 8'!H40</f>
        <v>0</v>
      </c>
      <c r="G12" s="37">
        <f>+'[1]Appendix 8'!J40+'[8]Appendix 8'!J40+'[9]Appendix 8'!J40</f>
        <v>624</v>
      </c>
      <c r="H12" s="37">
        <f>+'[1]Appendix 8'!L40+'[8]Appendix 8'!L40+'[9]Appendix 8'!L40</f>
        <v>0</v>
      </c>
      <c r="I12" s="37">
        <f>+'[1]Appendix 8'!N40+'[8]Appendix 8'!N40+'[9]Appendix 8'!N40</f>
        <v>0</v>
      </c>
      <c r="J12" s="37">
        <f>'[4]Appendix 8'!P40</f>
        <v>487</v>
      </c>
      <c r="K12" s="44">
        <f t="shared" si="2"/>
        <v>0</v>
      </c>
      <c r="L12" s="44">
        <f t="shared" si="3"/>
        <v>0</v>
      </c>
      <c r="M12" s="49">
        <f t="shared" si="4"/>
        <v>56.165616561656165</v>
      </c>
      <c r="N12" s="59">
        <v>62.462462462462462</v>
      </c>
    </row>
    <row r="13" spans="1:14" ht="15.5" x14ac:dyDescent="0.35">
      <c r="A13" s="27"/>
      <c r="B13" s="60">
        <f t="shared" si="1"/>
        <v>7</v>
      </c>
      <c r="C13" s="23" t="s">
        <v>22</v>
      </c>
      <c r="D13" s="37">
        <f>'[1]Appendix 8'!D41</f>
        <v>1</v>
      </c>
      <c r="E13" s="37">
        <f>+'[1]Appendix 8'!F41+'[8]Appendix 8'!F41+'[9]Appendix 8'!F41</f>
        <v>454</v>
      </c>
      <c r="F13" s="37">
        <f>+'[1]Appendix 8'!H41+'[8]Appendix 8'!H41+'[9]Appendix 8'!H41</f>
        <v>0</v>
      </c>
      <c r="G13" s="37">
        <f>+'[1]Appendix 8'!J41+'[8]Appendix 8'!J41+'[9]Appendix 8'!J41</f>
        <v>454</v>
      </c>
      <c r="H13" s="37">
        <f>+'[1]Appendix 8'!L41+'[8]Appendix 8'!L41+'[9]Appendix 8'!L41</f>
        <v>0</v>
      </c>
      <c r="I13" s="37">
        <f>+'[1]Appendix 8'!N41+'[8]Appendix 8'!N41+'[9]Appendix 8'!N41</f>
        <v>0</v>
      </c>
      <c r="J13" s="37">
        <f>'[4]Appendix 8'!P41</f>
        <v>1</v>
      </c>
      <c r="K13" s="44">
        <f t="shared" si="2"/>
        <v>0</v>
      </c>
      <c r="L13" s="44">
        <f t="shared" si="3"/>
        <v>0</v>
      </c>
      <c r="M13" s="49">
        <f t="shared" si="4"/>
        <v>99.780219780219781</v>
      </c>
      <c r="N13" s="59">
        <v>99.829351535836182</v>
      </c>
    </row>
    <row r="14" spans="1:14" ht="15.5" x14ac:dyDescent="0.35">
      <c r="A14" s="27"/>
      <c r="B14" s="60">
        <f t="shared" si="1"/>
        <v>8</v>
      </c>
      <c r="C14" s="23" t="s">
        <v>23</v>
      </c>
      <c r="D14" s="37">
        <f>'[1]Appendix 8'!D42</f>
        <v>808</v>
      </c>
      <c r="E14" s="37">
        <f>+'[1]Appendix 8'!F42+'[8]Appendix 8'!F42+'[9]Appendix 8'!F42</f>
        <v>42</v>
      </c>
      <c r="F14" s="37">
        <f>+'[1]Appendix 8'!H42+'[8]Appendix 8'!H42+'[9]Appendix 8'!H42</f>
        <v>0</v>
      </c>
      <c r="G14" s="37">
        <f>+'[1]Appendix 8'!J42+'[8]Appendix 8'!J42+'[9]Appendix 8'!J42</f>
        <v>401</v>
      </c>
      <c r="H14" s="37">
        <f>+'[1]Appendix 8'!L42+'[8]Appendix 8'!L42+'[9]Appendix 8'!L42</f>
        <v>0</v>
      </c>
      <c r="I14" s="37">
        <f>+'[1]Appendix 8'!N42+'[8]Appendix 8'!N42+'[9]Appendix 8'!N42</f>
        <v>0</v>
      </c>
      <c r="J14" s="37">
        <f>'[4]Appendix 8'!P42</f>
        <v>449</v>
      </c>
      <c r="K14" s="44">
        <f t="shared" si="2"/>
        <v>0</v>
      </c>
      <c r="L14" s="44">
        <f t="shared" si="3"/>
        <v>0</v>
      </c>
      <c r="M14" s="49">
        <f t="shared" si="4"/>
        <v>47.17647058823529</v>
      </c>
      <c r="N14" s="59">
        <v>17.718940936863543</v>
      </c>
    </row>
    <row r="15" spans="1:14" ht="15.5" x14ac:dyDescent="0.35">
      <c r="A15" s="27"/>
      <c r="B15" s="60">
        <f t="shared" si="1"/>
        <v>9</v>
      </c>
      <c r="C15" s="23" t="s">
        <v>24</v>
      </c>
      <c r="D15" s="37">
        <f>'[1]Appendix 8'!D43</f>
        <v>1713</v>
      </c>
      <c r="E15" s="37">
        <f>+'[1]Appendix 8'!F43+'[8]Appendix 8'!F43+'[9]Appendix 8'!F43</f>
        <v>14189</v>
      </c>
      <c r="F15" s="37">
        <f>+'[1]Appendix 8'!H43+'[8]Appendix 8'!H43+'[9]Appendix 8'!H43</f>
        <v>0</v>
      </c>
      <c r="G15" s="37">
        <f>+'[1]Appendix 8'!J43+'[8]Appendix 8'!J43+'[9]Appendix 8'!J43</f>
        <v>13927</v>
      </c>
      <c r="H15" s="37">
        <f>+'[1]Appendix 8'!L43+'[8]Appendix 8'!L43+'[9]Appendix 8'!L43</f>
        <v>1</v>
      </c>
      <c r="I15" s="37">
        <f>+'[1]Appendix 8'!N43+'[8]Appendix 8'!N43+'[9]Appendix 8'!N43</f>
        <v>0</v>
      </c>
      <c r="J15" s="37">
        <f>'[4]Appendix 8'!P43</f>
        <v>1974</v>
      </c>
      <c r="K15" s="44">
        <f t="shared" si="2"/>
        <v>6.2885171676518685E-3</v>
      </c>
      <c r="L15" s="44">
        <f t="shared" si="3"/>
        <v>0</v>
      </c>
      <c r="M15" s="49">
        <f t="shared" si="4"/>
        <v>87.580178593887553</v>
      </c>
      <c r="N15" s="59">
        <v>89.141045958795559</v>
      </c>
    </row>
    <row r="16" spans="1:14" ht="15.5" x14ac:dyDescent="0.35">
      <c r="A16" s="27"/>
      <c r="B16" s="60">
        <f t="shared" si="1"/>
        <v>10</v>
      </c>
      <c r="C16" s="23" t="s">
        <v>25</v>
      </c>
      <c r="D16" s="37">
        <f>'[1]Appendix 8'!D44</f>
        <v>1994</v>
      </c>
      <c r="E16" s="37">
        <f>+'[1]Appendix 8'!F44+'[8]Appendix 8'!F44+'[9]Appendix 8'!F44</f>
        <v>7838</v>
      </c>
      <c r="F16" s="37">
        <f>+'[1]Appendix 8'!H44+'[8]Appendix 8'!H44+'[9]Appendix 8'!H44</f>
        <v>25</v>
      </c>
      <c r="G16" s="37">
        <f>+'[1]Appendix 8'!J44+'[8]Appendix 8'!J44+'[9]Appendix 8'!J44</f>
        <v>7663</v>
      </c>
      <c r="H16" s="37">
        <f>+'[1]Appendix 8'!L44+'[8]Appendix 8'!L44+'[9]Appendix 8'!L44</f>
        <v>0</v>
      </c>
      <c r="I16" s="37">
        <f>+'[1]Appendix 8'!N44+'[8]Appendix 8'!N44+'[9]Appendix 8'!N44</f>
        <v>5</v>
      </c>
      <c r="J16" s="37">
        <f>'[4]Appendix 8'!P44</f>
        <v>2164</v>
      </c>
      <c r="K16" s="44">
        <f t="shared" si="2"/>
        <v>0</v>
      </c>
      <c r="L16" s="44">
        <f t="shared" si="3"/>
        <v>5.0854353132628156E-2</v>
      </c>
      <c r="M16" s="49">
        <f t="shared" si="4"/>
        <v>77.939381611065912</v>
      </c>
      <c r="N16" s="59">
        <v>83.543784847490983</v>
      </c>
    </row>
    <row r="17" spans="1:14" ht="15.5" x14ac:dyDescent="0.35">
      <c r="A17" s="27"/>
      <c r="B17" s="60">
        <f t="shared" si="1"/>
        <v>11</v>
      </c>
      <c r="C17" s="23" t="s">
        <v>16</v>
      </c>
      <c r="D17" s="37">
        <f>'[1]Appendix 8'!D45</f>
        <v>406</v>
      </c>
      <c r="E17" s="37">
        <f>+'[1]Appendix 8'!F45+'[8]Appendix 8'!F45+'[9]Appendix 8'!F45</f>
        <v>1669</v>
      </c>
      <c r="F17" s="37">
        <f>+'[1]Appendix 8'!H45+'[8]Appendix 8'!H45+'[9]Appendix 8'!H45</f>
        <v>0</v>
      </c>
      <c r="G17" s="37">
        <f>+'[1]Appendix 8'!J45+'[8]Appendix 8'!J45+'[9]Appendix 8'!J45</f>
        <v>1691</v>
      </c>
      <c r="H17" s="37">
        <f>+'[1]Appendix 8'!L45+'[8]Appendix 8'!L45+'[9]Appendix 8'!L45</f>
        <v>0</v>
      </c>
      <c r="I17" s="37">
        <f>+'[1]Appendix 8'!N45+'[8]Appendix 8'!N45+'[9]Appendix 8'!N45</f>
        <v>17</v>
      </c>
      <c r="J17" s="37">
        <f>'[4]Appendix 8'!P45</f>
        <v>367</v>
      </c>
      <c r="K17" s="44">
        <f t="shared" si="2"/>
        <v>0</v>
      </c>
      <c r="L17" s="44">
        <f t="shared" si="3"/>
        <v>0.81927710843373491</v>
      </c>
      <c r="M17" s="49">
        <f t="shared" si="4"/>
        <v>81.493975903614455</v>
      </c>
      <c r="N17" s="59">
        <v>82.03418090871196</v>
      </c>
    </row>
    <row r="18" spans="1:14" ht="15.5" x14ac:dyDescent="0.35">
      <c r="A18" s="27"/>
      <c r="B18" s="60">
        <f t="shared" si="1"/>
        <v>12</v>
      </c>
      <c r="C18" s="41" t="s">
        <v>26</v>
      </c>
      <c r="D18" s="37">
        <f>'[1]Appendix 8'!D46</f>
        <v>10</v>
      </c>
      <c r="E18" s="37">
        <f>+'[1]Appendix 8'!F46+'[8]Appendix 8'!F46+'[9]Appendix 8'!F46</f>
        <v>32</v>
      </c>
      <c r="F18" s="37">
        <f>+'[1]Appendix 8'!H46+'[8]Appendix 8'!H46+'[9]Appendix 8'!H46</f>
        <v>0</v>
      </c>
      <c r="G18" s="37">
        <f>+'[1]Appendix 8'!J46+'[8]Appendix 8'!J46+'[9]Appendix 8'!J46</f>
        <v>32</v>
      </c>
      <c r="H18" s="37">
        <f>+'[1]Appendix 8'!L46+'[8]Appendix 8'!L46+'[9]Appendix 8'!L46</f>
        <v>1</v>
      </c>
      <c r="I18" s="37">
        <f>+'[1]Appendix 8'!N46+'[8]Appendix 8'!N46+'[9]Appendix 8'!N46</f>
        <v>3</v>
      </c>
      <c r="J18" s="37">
        <f>'[4]Appendix 8'!P46</f>
        <v>6</v>
      </c>
      <c r="K18" s="44">
        <f t="shared" si="2"/>
        <v>2.3809523809523809</v>
      </c>
      <c r="L18" s="44">
        <f t="shared" si="3"/>
        <v>7.1428571428571423</v>
      </c>
      <c r="M18" s="49">
        <f t="shared" si="4"/>
        <v>76.19047619047619</v>
      </c>
      <c r="N18" s="59">
        <v>54.166666666666664</v>
      </c>
    </row>
    <row r="19" spans="1:14" ht="15.5" x14ac:dyDescent="0.35">
      <c r="A19" s="27"/>
      <c r="B19" s="60">
        <f t="shared" si="1"/>
        <v>13</v>
      </c>
      <c r="C19" s="41" t="s">
        <v>85</v>
      </c>
      <c r="D19" s="37">
        <f>'[1]Appendix 8'!D47</f>
        <v>101</v>
      </c>
      <c r="E19" s="37">
        <f>+'[1]Appendix 8'!F47+'[8]Appendix 8'!F47+'[9]Appendix 8'!F47</f>
        <v>709</v>
      </c>
      <c r="F19" s="37">
        <f>+'[1]Appendix 8'!H47+'[8]Appendix 8'!H47+'[9]Appendix 8'!H47</f>
        <v>0</v>
      </c>
      <c r="G19" s="37">
        <f>+'[1]Appendix 8'!J47+'[8]Appendix 8'!J47+'[9]Appendix 8'!J47</f>
        <v>557</v>
      </c>
      <c r="H19" s="37">
        <f>+'[1]Appendix 8'!L47+'[8]Appendix 8'!L47+'[9]Appendix 8'!L47</f>
        <v>0</v>
      </c>
      <c r="I19" s="37">
        <f>+'[1]Appendix 8'!N47+'[8]Appendix 8'!N47+'[9]Appendix 8'!N47</f>
        <v>0</v>
      </c>
      <c r="J19" s="37">
        <f>'[4]Appendix 8'!P47</f>
        <v>253</v>
      </c>
      <c r="K19" s="44">
        <f t="shared" si="2"/>
        <v>0</v>
      </c>
      <c r="L19" s="44">
        <f t="shared" si="3"/>
        <v>0</v>
      </c>
      <c r="M19" s="49">
        <f t="shared" si="4"/>
        <v>68.76543209876543</v>
      </c>
      <c r="N19" s="86" t="s">
        <v>77</v>
      </c>
    </row>
    <row r="20" spans="1:14" ht="15.5" x14ac:dyDescent="0.35">
      <c r="A20" s="27"/>
      <c r="B20" s="60">
        <f t="shared" si="1"/>
        <v>14</v>
      </c>
      <c r="C20" s="41" t="s">
        <v>27</v>
      </c>
      <c r="D20" s="37">
        <f>'[1]Appendix 8'!D48</f>
        <v>1761</v>
      </c>
      <c r="E20" s="37">
        <f>+'[1]Appendix 8'!F48+'[8]Appendix 8'!F48+'[9]Appendix 8'!F48</f>
        <v>1218</v>
      </c>
      <c r="F20" s="37">
        <f>+'[1]Appendix 8'!H48+'[8]Appendix 8'!H48+'[9]Appendix 8'!H48</f>
        <v>0</v>
      </c>
      <c r="G20" s="37">
        <f>+'[1]Appendix 8'!J48+'[8]Appendix 8'!J48+'[9]Appendix 8'!J48</f>
        <v>1372</v>
      </c>
      <c r="H20" s="37">
        <f>+'[1]Appendix 8'!L48+'[8]Appendix 8'!L48+'[9]Appendix 8'!L48</f>
        <v>8</v>
      </c>
      <c r="I20" s="37">
        <f>+'[1]Appendix 8'!N48+'[8]Appendix 8'!N48+'[9]Appendix 8'!N48</f>
        <v>0</v>
      </c>
      <c r="J20" s="37">
        <f>'[4]Appendix 8'!P48</f>
        <v>1599</v>
      </c>
      <c r="K20" s="44">
        <f t="shared" si="2"/>
        <v>0.26854649211144677</v>
      </c>
      <c r="L20" s="44">
        <f t="shared" si="3"/>
        <v>0</v>
      </c>
      <c r="M20" s="49">
        <f t="shared" si="4"/>
        <v>46.055723397113127</v>
      </c>
      <c r="N20" s="59">
        <v>70.956663941128369</v>
      </c>
    </row>
    <row r="21" spans="1:14" ht="15.5" x14ac:dyDescent="0.35">
      <c r="A21" s="27"/>
      <c r="B21" s="60">
        <f t="shared" si="1"/>
        <v>15</v>
      </c>
      <c r="C21" s="23" t="s">
        <v>28</v>
      </c>
      <c r="D21" s="37">
        <f>'[1]Appendix 8'!D49</f>
        <v>2103</v>
      </c>
      <c r="E21" s="37">
        <f>+'[1]Appendix 8'!F49+'[8]Appendix 8'!F49+'[9]Appendix 8'!F49</f>
        <v>6399</v>
      </c>
      <c r="F21" s="37">
        <f>+'[1]Appendix 8'!H49+'[8]Appendix 8'!H49+'[9]Appendix 8'!H49</f>
        <v>0</v>
      </c>
      <c r="G21" s="37">
        <f>+'[1]Appendix 8'!J49+'[8]Appendix 8'!J49+'[9]Appendix 8'!J49</f>
        <v>6469</v>
      </c>
      <c r="H21" s="37">
        <f>+'[1]Appendix 8'!L49+'[8]Appendix 8'!L49+'[9]Appendix 8'!L49</f>
        <v>0</v>
      </c>
      <c r="I21" s="37">
        <f>+'[1]Appendix 8'!N49+'[8]Appendix 8'!N49+'[9]Appendix 8'!N49</f>
        <v>0</v>
      </c>
      <c r="J21" s="37">
        <f>'[4]Appendix 8'!P49</f>
        <v>2033</v>
      </c>
      <c r="K21" s="44">
        <f t="shared" si="2"/>
        <v>0</v>
      </c>
      <c r="L21" s="44">
        <f t="shared" si="3"/>
        <v>0</v>
      </c>
      <c r="M21" s="49">
        <f t="shared" si="4"/>
        <v>76.087979298988472</v>
      </c>
      <c r="N21" s="59">
        <v>74.817387139264753</v>
      </c>
    </row>
    <row r="22" spans="1:14" ht="15.5" x14ac:dyDescent="0.35">
      <c r="A22" s="27"/>
      <c r="B22" s="60">
        <f t="shared" si="1"/>
        <v>16</v>
      </c>
      <c r="C22" s="23" t="s">
        <v>29</v>
      </c>
      <c r="D22" s="37">
        <f>'[1]Appendix 8'!D50</f>
        <v>687</v>
      </c>
      <c r="E22" s="37">
        <f>+'[1]Appendix 8'!F50+'[8]Appendix 8'!F50+'[9]Appendix 8'!F50</f>
        <v>432</v>
      </c>
      <c r="F22" s="37">
        <f>+'[1]Appendix 8'!H50+'[8]Appendix 8'!H50+'[9]Appendix 8'!H50</f>
        <v>0</v>
      </c>
      <c r="G22" s="37">
        <f>+'[1]Appendix 8'!J50+'[8]Appendix 8'!J50+'[9]Appendix 8'!J50</f>
        <v>174</v>
      </c>
      <c r="H22" s="37">
        <f>+'[1]Appendix 8'!L50+'[8]Appendix 8'!L50+'[9]Appendix 8'!L50</f>
        <v>0</v>
      </c>
      <c r="I22" s="37">
        <f>+'[1]Appendix 8'!N50+'[8]Appendix 8'!N50+'[9]Appendix 8'!N50</f>
        <v>0</v>
      </c>
      <c r="J22" s="37">
        <f>'[4]Appendix 8'!P50</f>
        <v>945</v>
      </c>
      <c r="K22" s="44">
        <f t="shared" si="2"/>
        <v>0</v>
      </c>
      <c r="L22" s="44">
        <f t="shared" si="3"/>
        <v>0</v>
      </c>
      <c r="M22" s="49">
        <f t="shared" si="4"/>
        <v>15.549597855227882</v>
      </c>
      <c r="N22" s="59">
        <v>39.149689991142608</v>
      </c>
    </row>
    <row r="23" spans="1:14" ht="15.5" x14ac:dyDescent="0.35">
      <c r="A23" s="27"/>
      <c r="B23" s="60">
        <f t="shared" si="1"/>
        <v>17</v>
      </c>
      <c r="C23" s="23" t="s">
        <v>30</v>
      </c>
      <c r="D23" s="37">
        <f>'[1]Appendix 8'!D51</f>
        <v>1333</v>
      </c>
      <c r="E23" s="37">
        <f>+'[1]Appendix 8'!F51+'[8]Appendix 8'!F51+'[9]Appendix 8'!F51</f>
        <v>1714</v>
      </c>
      <c r="F23" s="37">
        <f>+'[1]Appendix 8'!H51+'[8]Appendix 8'!H51+'[9]Appendix 8'!H51</f>
        <v>0</v>
      </c>
      <c r="G23" s="37">
        <f>+'[1]Appendix 8'!J51+'[8]Appendix 8'!J51+'[9]Appendix 8'!J51</f>
        <v>1345</v>
      </c>
      <c r="H23" s="37">
        <f>+'[1]Appendix 8'!L51+'[8]Appendix 8'!L51+'[9]Appendix 8'!L51</f>
        <v>0</v>
      </c>
      <c r="I23" s="37">
        <f>+'[1]Appendix 8'!N51+'[8]Appendix 8'!N51+'[9]Appendix 8'!N51</f>
        <v>19</v>
      </c>
      <c r="J23" s="37">
        <f>'[4]Appendix 8'!P51</f>
        <v>1683</v>
      </c>
      <c r="K23" s="44">
        <f t="shared" si="2"/>
        <v>0</v>
      </c>
      <c r="L23" s="44">
        <f t="shared" si="3"/>
        <v>0.62356416147029869</v>
      </c>
      <c r="M23" s="49">
        <f t="shared" si="4"/>
        <v>44.141778798818507</v>
      </c>
      <c r="N23" s="59">
        <v>58.978280819822572</v>
      </c>
    </row>
    <row r="24" spans="1:14" ht="15.5" x14ac:dyDescent="0.35">
      <c r="A24" s="27"/>
      <c r="B24" s="60">
        <f t="shared" si="1"/>
        <v>18</v>
      </c>
      <c r="C24" s="23" t="s">
        <v>31</v>
      </c>
      <c r="D24" s="37">
        <f>'[1]Appendix 8'!D52</f>
        <v>5069</v>
      </c>
      <c r="E24" s="37">
        <f>+'[1]Appendix 8'!F52+'[8]Appendix 8'!F52+'[9]Appendix 8'!F52</f>
        <v>5737</v>
      </c>
      <c r="F24" s="37">
        <f>+'[1]Appendix 8'!H52+'[8]Appendix 8'!H52+'[9]Appendix 8'!H52</f>
        <v>0</v>
      </c>
      <c r="G24" s="37">
        <f>+'[1]Appendix 8'!J52+'[8]Appendix 8'!J52+'[9]Appendix 8'!J52</f>
        <v>4289</v>
      </c>
      <c r="H24" s="37">
        <f>+'[1]Appendix 8'!L52+'[8]Appendix 8'!L52+'[9]Appendix 8'!L52</f>
        <v>0</v>
      </c>
      <c r="I24" s="37">
        <f>+'[1]Appendix 8'!N52+'[8]Appendix 8'!N52+'[9]Appendix 8'!N52</f>
        <v>0</v>
      </c>
      <c r="J24" s="37">
        <f>'[4]Appendix 8'!P52</f>
        <v>6517</v>
      </c>
      <c r="K24" s="44">
        <f t="shared" si="2"/>
        <v>0</v>
      </c>
      <c r="L24" s="44">
        <f t="shared" si="3"/>
        <v>0</v>
      </c>
      <c r="M24" s="49">
        <f t="shared" si="4"/>
        <v>39.690912456042938</v>
      </c>
      <c r="N24" s="59">
        <v>49.856563458304478</v>
      </c>
    </row>
    <row r="25" spans="1:14" ht="15.5" x14ac:dyDescent="0.35">
      <c r="A25" s="27"/>
      <c r="B25" s="60">
        <f t="shared" si="1"/>
        <v>19</v>
      </c>
      <c r="C25" s="23" t="s">
        <v>32</v>
      </c>
      <c r="D25" s="37">
        <f>'[1]Appendix 8'!D53</f>
        <v>773</v>
      </c>
      <c r="E25" s="37">
        <f>+'[1]Appendix 8'!F53+'[8]Appendix 8'!F53+'[9]Appendix 8'!F53</f>
        <v>639</v>
      </c>
      <c r="F25" s="37">
        <f>+'[1]Appendix 8'!H53+'[8]Appendix 8'!H53+'[9]Appendix 8'!H53</f>
        <v>0</v>
      </c>
      <c r="G25" s="37">
        <f>+'[1]Appendix 8'!J53+'[8]Appendix 8'!J53+'[9]Appendix 8'!J53</f>
        <v>781</v>
      </c>
      <c r="H25" s="37">
        <f>+'[1]Appendix 8'!L53+'[8]Appendix 8'!L53+'[9]Appendix 8'!L53</f>
        <v>0</v>
      </c>
      <c r="I25" s="37">
        <f>+'[1]Appendix 8'!N53+'[8]Appendix 8'!N53+'[9]Appendix 8'!N53</f>
        <v>0</v>
      </c>
      <c r="J25" s="37">
        <f>'[4]Appendix 8'!P53</f>
        <v>631</v>
      </c>
      <c r="K25" s="44">
        <f t="shared" si="2"/>
        <v>0</v>
      </c>
      <c r="L25" s="44">
        <f t="shared" si="3"/>
        <v>0</v>
      </c>
      <c r="M25" s="49">
        <f t="shared" si="4"/>
        <v>55.31161473087819</v>
      </c>
      <c r="N25" s="59">
        <v>60.154639175257728</v>
      </c>
    </row>
    <row r="26" spans="1:14" ht="15.5" x14ac:dyDescent="0.35">
      <c r="A26" s="27"/>
      <c r="B26" s="60">
        <f t="shared" si="1"/>
        <v>20</v>
      </c>
      <c r="C26" s="23" t="s">
        <v>33</v>
      </c>
      <c r="D26" s="37">
        <f>'[1]Appendix 8'!D54</f>
        <v>27</v>
      </c>
      <c r="E26" s="37">
        <f>+'[1]Appendix 8'!F54+'[8]Appendix 8'!F54+'[9]Appendix 8'!F54</f>
        <v>113</v>
      </c>
      <c r="F26" s="37">
        <f>+'[1]Appendix 8'!H54+'[8]Appendix 8'!H54+'[9]Appendix 8'!H54</f>
        <v>0</v>
      </c>
      <c r="G26" s="37">
        <f>+'[1]Appendix 8'!J54+'[8]Appendix 8'!J54+'[9]Appendix 8'!J54</f>
        <v>113</v>
      </c>
      <c r="H26" s="37">
        <f>+'[1]Appendix 8'!L54+'[8]Appendix 8'!L54+'[9]Appendix 8'!L54</f>
        <v>0</v>
      </c>
      <c r="I26" s="37">
        <f>+'[1]Appendix 8'!N54+'[8]Appendix 8'!N54+'[9]Appendix 8'!N54</f>
        <v>0</v>
      </c>
      <c r="J26" s="37">
        <f>'[4]Appendix 8'!P54</f>
        <v>26</v>
      </c>
      <c r="K26" s="44">
        <f t="shared" si="2"/>
        <v>0</v>
      </c>
      <c r="L26" s="44">
        <f t="shared" si="3"/>
        <v>0</v>
      </c>
      <c r="M26" s="49">
        <f t="shared" si="4"/>
        <v>81.294964028776988</v>
      </c>
      <c r="N26" s="59">
        <v>84.210526315789465</v>
      </c>
    </row>
    <row r="27" spans="1:14" ht="15.5" x14ac:dyDescent="0.35">
      <c r="A27" s="27"/>
      <c r="B27" s="60">
        <f t="shared" si="1"/>
        <v>21</v>
      </c>
      <c r="C27" s="23" t="s">
        <v>34</v>
      </c>
      <c r="D27" s="37">
        <f>'[1]Appendix 8'!D55</f>
        <v>1356</v>
      </c>
      <c r="E27" s="37">
        <f>+'[1]Appendix 8'!F55+'[8]Appendix 8'!F55+'[9]Appendix 8'!F55</f>
        <v>3693</v>
      </c>
      <c r="F27" s="37">
        <f>+'[1]Appendix 8'!H55+'[8]Appendix 8'!H55+'[9]Appendix 8'!H55</f>
        <v>0</v>
      </c>
      <c r="G27" s="37">
        <f>+'[1]Appendix 8'!J55+'[8]Appendix 8'!J55+'[9]Appendix 8'!J55</f>
        <v>3335</v>
      </c>
      <c r="H27" s="37">
        <f>+'[1]Appendix 8'!L55+'[8]Appendix 8'!L55+'[9]Appendix 8'!L55</f>
        <v>27</v>
      </c>
      <c r="I27" s="37">
        <f>+'[1]Appendix 8'!N55+'[8]Appendix 8'!N55+'[9]Appendix 8'!N55</f>
        <v>11</v>
      </c>
      <c r="J27" s="37">
        <f>'[4]Appendix 8'!P55</f>
        <v>1676</v>
      </c>
      <c r="K27" s="44">
        <f t="shared" si="2"/>
        <v>0.53475935828876997</v>
      </c>
      <c r="L27" s="44">
        <f t="shared" si="3"/>
        <v>0.2178649237472767</v>
      </c>
      <c r="M27" s="49">
        <f t="shared" si="4"/>
        <v>66.052683699742516</v>
      </c>
      <c r="N27" s="59">
        <v>69.397590361445779</v>
      </c>
    </row>
    <row r="28" spans="1:14" ht="15.5" x14ac:dyDescent="0.35">
      <c r="A28" s="27"/>
      <c r="B28" s="60">
        <f t="shared" si="1"/>
        <v>22</v>
      </c>
      <c r="C28" s="23" t="s">
        <v>17</v>
      </c>
      <c r="D28" s="37">
        <f>'[1]Appendix 8'!D56</f>
        <v>0</v>
      </c>
      <c r="E28" s="37">
        <f>+'[1]Appendix 8'!F56+'[8]Appendix 8'!F56+'[9]Appendix 8'!F56</f>
        <v>0</v>
      </c>
      <c r="F28" s="37">
        <f>+'[1]Appendix 8'!H56+'[8]Appendix 8'!H56+'[9]Appendix 8'!H56</f>
        <v>0</v>
      </c>
      <c r="G28" s="37">
        <f>+'[1]Appendix 8'!J56+'[8]Appendix 8'!J56+'[9]Appendix 8'!J56</f>
        <v>0</v>
      </c>
      <c r="H28" s="37">
        <f>+'[1]Appendix 8'!L56+'[8]Appendix 8'!L56+'[9]Appendix 8'!L56</f>
        <v>0</v>
      </c>
      <c r="I28" s="37">
        <f>+'[1]Appendix 8'!N56+'[8]Appendix 8'!N56+'[9]Appendix 8'!N56</f>
        <v>0</v>
      </c>
      <c r="J28" s="37">
        <f>'[4]Appendix 8'!P56</f>
        <v>3</v>
      </c>
      <c r="K28" s="44">
        <f t="shared" si="2"/>
        <v>0</v>
      </c>
      <c r="L28" s="44">
        <f t="shared" si="3"/>
        <v>0</v>
      </c>
      <c r="M28" s="86" t="s">
        <v>77</v>
      </c>
      <c r="N28" s="86" t="s">
        <v>77</v>
      </c>
    </row>
    <row r="29" spans="1:14" ht="15.5" x14ac:dyDescent="0.35">
      <c r="A29" s="27"/>
      <c r="B29" s="60">
        <f t="shared" si="1"/>
        <v>23</v>
      </c>
      <c r="C29" s="23" t="s">
        <v>35</v>
      </c>
      <c r="D29" s="37">
        <f>'[1]Appendix 8'!D57</f>
        <v>72</v>
      </c>
      <c r="E29" s="37">
        <f>+'[1]Appendix 8'!F57+'[8]Appendix 8'!F57+'[9]Appendix 8'!F57</f>
        <v>1135</v>
      </c>
      <c r="F29" s="37">
        <f>+'[1]Appendix 8'!H57+'[8]Appendix 8'!H57+'[9]Appendix 8'!H57</f>
        <v>1</v>
      </c>
      <c r="G29" s="37">
        <f>+'[1]Appendix 8'!J57+'[8]Appendix 8'!J57+'[9]Appendix 8'!J57</f>
        <v>1129</v>
      </c>
      <c r="H29" s="37">
        <f>+'[1]Appendix 8'!L57+'[8]Appendix 8'!L57+'[9]Appendix 8'!L57</f>
        <v>1</v>
      </c>
      <c r="I29" s="37">
        <f>+'[1]Appendix 8'!N57+'[8]Appendix 8'!N57+'[9]Appendix 8'!N57</f>
        <v>0</v>
      </c>
      <c r="J29" s="37">
        <f>'[4]Appendix 8'!P57</f>
        <v>77</v>
      </c>
      <c r="K29" s="44">
        <f t="shared" si="2"/>
        <v>8.2850041425020712E-2</v>
      </c>
      <c r="L29" s="44">
        <f t="shared" si="3"/>
        <v>0</v>
      </c>
      <c r="M29" s="49">
        <f t="shared" si="4"/>
        <v>93.537696768848392</v>
      </c>
      <c r="N29" s="59">
        <v>93.669803250641564</v>
      </c>
    </row>
    <row r="30" spans="1:14" ht="15.5" x14ac:dyDescent="0.35">
      <c r="A30" s="27"/>
      <c r="B30" s="60">
        <f t="shared" si="1"/>
        <v>24</v>
      </c>
      <c r="C30" s="23" t="s">
        <v>18</v>
      </c>
      <c r="D30" s="37">
        <f>'[1]Appendix 8'!D58</f>
        <v>24</v>
      </c>
      <c r="E30" s="37">
        <f>+'[1]Appendix 8'!F58+'[8]Appendix 8'!F58+'[9]Appendix 8'!F58</f>
        <v>82</v>
      </c>
      <c r="F30" s="37">
        <f>+'[1]Appendix 8'!H58+'[8]Appendix 8'!H58+'[9]Appendix 8'!H58</f>
        <v>0</v>
      </c>
      <c r="G30" s="37">
        <f>+'[1]Appendix 8'!J58+'[8]Appendix 8'!J58+'[9]Appendix 8'!J58</f>
        <v>64</v>
      </c>
      <c r="H30" s="37">
        <f>+'[1]Appendix 8'!L58+'[8]Appendix 8'!L58+'[9]Appendix 8'!L58</f>
        <v>0</v>
      </c>
      <c r="I30" s="37">
        <f>+'[1]Appendix 8'!N58+'[8]Appendix 8'!N58+'[9]Appendix 8'!N58</f>
        <v>0</v>
      </c>
      <c r="J30" s="37">
        <f>'[4]Appendix 8'!P58</f>
        <v>42</v>
      </c>
      <c r="K30" s="44">
        <f t="shared" si="2"/>
        <v>0</v>
      </c>
      <c r="L30" s="44">
        <f t="shared" si="3"/>
        <v>0</v>
      </c>
      <c r="M30" s="49">
        <f t="shared" si="4"/>
        <v>60.377358490566039</v>
      </c>
      <c r="N30" s="59">
        <v>79.487179487179489</v>
      </c>
    </row>
    <row r="31" spans="1:14" s="35" customFormat="1" ht="15.5" x14ac:dyDescent="0.35">
      <c r="A31" s="36"/>
      <c r="B31" s="60">
        <f t="shared" si="1"/>
        <v>25</v>
      </c>
      <c r="C31" s="23" t="s">
        <v>36</v>
      </c>
      <c r="D31" s="37">
        <f>'[1]Appendix 8'!D59</f>
        <v>234</v>
      </c>
      <c r="E31" s="37">
        <f>+'[1]Appendix 8'!F59+'[8]Appendix 8'!F59+'[9]Appendix 8'!F59</f>
        <v>1632</v>
      </c>
      <c r="F31" s="37">
        <f>+'[1]Appendix 8'!H59+'[8]Appendix 8'!H59+'[9]Appendix 8'!H59</f>
        <v>0</v>
      </c>
      <c r="G31" s="37">
        <f>+'[1]Appendix 8'!J59+'[8]Appendix 8'!J59+'[9]Appendix 8'!J59</f>
        <v>1563</v>
      </c>
      <c r="H31" s="37">
        <f>+'[1]Appendix 8'!L59+'[8]Appendix 8'!L59+'[9]Appendix 8'!L59</f>
        <v>0</v>
      </c>
      <c r="I31" s="37">
        <f>+'[1]Appendix 8'!N59+'[8]Appendix 8'!N59+'[9]Appendix 8'!N59</f>
        <v>0</v>
      </c>
      <c r="J31" s="37">
        <f>'[4]Appendix 8'!P59</f>
        <v>303</v>
      </c>
      <c r="K31" s="44">
        <f t="shared" si="2"/>
        <v>0</v>
      </c>
      <c r="L31" s="44">
        <f t="shared" si="3"/>
        <v>0</v>
      </c>
      <c r="M31" s="49">
        <f t="shared" si="4"/>
        <v>83.762057877813504</v>
      </c>
      <c r="N31" s="59">
        <v>88.334995014955126</v>
      </c>
    </row>
    <row r="32" spans="1:14" ht="16" thickBot="1" x14ac:dyDescent="0.4">
      <c r="B32" s="39"/>
      <c r="C32" s="42" t="s">
        <v>14</v>
      </c>
      <c r="D32" s="46">
        <f t="shared" ref="D32:J32" si="5">SUM(D8:D31)</f>
        <v>24784</v>
      </c>
      <c r="E32" s="46">
        <f t="shared" si="5"/>
        <v>71937</v>
      </c>
      <c r="F32" s="46">
        <f t="shared" si="5"/>
        <v>26</v>
      </c>
      <c r="G32" s="46">
        <f t="shared" si="5"/>
        <v>69466</v>
      </c>
      <c r="H32" s="46">
        <f t="shared" si="5"/>
        <v>1102</v>
      </c>
      <c r="I32" s="46">
        <f t="shared" si="5"/>
        <v>81</v>
      </c>
      <c r="J32" s="46">
        <f t="shared" si="5"/>
        <v>26170</v>
      </c>
      <c r="K32" s="64">
        <f t="shared" ref="K32" si="6">IFERROR((H32/SUM($G32:$J32))*100,0)</f>
        <v>1.1382063437961558</v>
      </c>
      <c r="L32" s="45">
        <f t="shared" ref="L32" si="7">IFERROR((I32/SUM($G32:$J32))*100,0)</f>
        <v>8.3661264834381688E-2</v>
      </c>
      <c r="M32" s="43">
        <f>IFERROR((G32/SUM($G32:$J32))*100,0)</f>
        <v>71.748313864014293</v>
      </c>
      <c r="N32" s="43">
        <v>74.380846997283982</v>
      </c>
    </row>
    <row r="33" spans="4:14" x14ac:dyDescent="0.35">
      <c r="D33" s="27"/>
      <c r="E33" s="27"/>
      <c r="F33" s="27"/>
      <c r="G33" s="27"/>
      <c r="H33" s="27"/>
      <c r="I33" s="27"/>
      <c r="J33" s="27"/>
      <c r="K33" s="67"/>
      <c r="L33" s="26"/>
    </row>
    <row r="34" spans="4:14" hidden="1" x14ac:dyDescent="0.35">
      <c r="D34" s="25">
        <f>'[7]Appendix 8'!$D$60</f>
        <v>27978</v>
      </c>
      <c r="E34" s="25">
        <f>+'[5]Appendix 8'!F60+'[6]Appendix 8'!F60+'[7]Appendix 8'!F60</f>
        <v>69814</v>
      </c>
    </row>
    <row r="35" spans="4:14" hidden="1" x14ac:dyDescent="0.35"/>
    <row r="36" spans="4:14" hidden="1" x14ac:dyDescent="0.35">
      <c r="D36" s="27">
        <f>D32-D34</f>
        <v>-3194</v>
      </c>
      <c r="E36" s="27">
        <f t="shared" ref="E36" si="8">E32-E34</f>
        <v>2123</v>
      </c>
      <c r="F36" s="27"/>
      <c r="G36" s="27"/>
      <c r="H36" s="27"/>
      <c r="I36" s="27"/>
      <c r="J36" s="27"/>
    </row>
    <row r="38" spans="4:14" x14ac:dyDescent="0.35">
      <c r="N38" s="67"/>
    </row>
    <row r="39" spans="4:14" x14ac:dyDescent="0.35">
      <c r="D39" s="27"/>
      <c r="E39" s="27"/>
      <c r="F39" s="27"/>
      <c r="G39" s="27"/>
      <c r="H39" s="27"/>
      <c r="I39" s="27"/>
      <c r="J39" s="27"/>
    </row>
    <row r="40" spans="4:14" x14ac:dyDescent="0.35">
      <c r="G40" s="27"/>
      <c r="H40" s="27"/>
      <c r="I40" s="27"/>
      <c r="J40" s="27"/>
    </row>
    <row r="41" spans="4:14" x14ac:dyDescent="0.35">
      <c r="N41" s="85"/>
    </row>
  </sheetData>
  <sheetProtection algorithmName="SHA-512" hashValue="MeysI9T7FPHa3NdsUQINt0pmOHtZPTkSbuM5JZRSy4/hQEIsE/QSAr2IKi3kHKu02LNSX2uenBZcq3ISuZv9vg==" saltValue="xyexzJonpUoTI+c6GH9lKg=="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Bernard N.Osano</cp:lastModifiedBy>
  <cp:lastPrinted>2020-01-27T13:36:47Z</cp:lastPrinted>
  <dcterms:created xsi:type="dcterms:W3CDTF">2017-01-23T12:55:01Z</dcterms:created>
  <dcterms:modified xsi:type="dcterms:W3CDTF">2020-05-14T10:19:44Z</dcterms:modified>
</cp:coreProperties>
</file>